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codeName="ThisWorkbook"/>
  <mc:AlternateContent xmlns:mc="http://schemas.openxmlformats.org/markup-compatibility/2006">
    <mc:Choice Requires="x15">
      <x15ac:absPath xmlns:x15ac="http://schemas.microsoft.com/office/spreadsheetml/2010/11/ac" url="M:\Tone\Personal\Fleksitid\"/>
    </mc:Choice>
  </mc:AlternateContent>
  <workbookProtection lockStructure="1"/>
  <bookViews>
    <workbookView xWindow="0" yWindow="0" windowWidth="24000" windowHeight="9432" tabRatio="890" xr2:uid="{00000000-000D-0000-FFFF-FFFF00000000}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  <sheet name="Ark13" sheetId="13" r:id="rId13"/>
  </sheets>
  <calcPr calcId="171027"/>
</workbook>
</file>

<file path=xl/calcChain.xml><?xml version="1.0" encoding="utf-8"?>
<calcChain xmlns="http://schemas.openxmlformats.org/spreadsheetml/2006/main">
  <c r="P40" i="12" l="1"/>
  <c r="B39" i="12"/>
  <c r="B40" i="12" s="1"/>
  <c r="P33" i="12"/>
  <c r="P37" i="11"/>
  <c r="B36" i="11"/>
  <c r="B37" i="11" s="1"/>
  <c r="P42" i="10"/>
  <c r="B41" i="10"/>
  <c r="B42" i="10" s="1"/>
  <c r="B38" i="9"/>
  <c r="B39" i="9"/>
  <c r="P37" i="8"/>
  <c r="B36" i="8"/>
  <c r="B37" i="8"/>
  <c r="P41" i="7"/>
  <c r="B40" i="7"/>
  <c r="B41" i="7" s="1"/>
  <c r="B37" i="6"/>
  <c r="B38" i="6" s="1"/>
  <c r="P12" i="6"/>
  <c r="P43" i="5"/>
  <c r="B42" i="5"/>
  <c r="B43" i="5" s="1"/>
  <c r="P28" i="5"/>
  <c r="P15" i="5"/>
  <c r="P13" i="5"/>
  <c r="P26" i="4"/>
  <c r="P21" i="4"/>
  <c r="P22" i="4"/>
  <c r="P23" i="4"/>
  <c r="P40" i="4"/>
  <c r="B39" i="4"/>
  <c r="B40" i="4" s="1"/>
  <c r="P40" i="3"/>
  <c r="P41" i="3"/>
  <c r="P42" i="3"/>
  <c r="P43" i="3"/>
  <c r="P44" i="3"/>
  <c r="P7" i="3"/>
  <c r="P35" i="3"/>
  <c r="P8" i="3"/>
  <c r="P9" i="3"/>
  <c r="P10" i="3"/>
  <c r="P11" i="3"/>
  <c r="P12" i="3"/>
  <c r="P13" i="3"/>
  <c r="P42" i="1"/>
  <c r="B9" i="3"/>
  <c r="B10" i="3" s="1"/>
  <c r="B11" i="3" s="1"/>
  <c r="B12" i="3" s="1"/>
  <c r="B13" i="3" s="1"/>
  <c r="B14" i="3" s="1"/>
  <c r="B15" i="3" s="1"/>
  <c r="P42" i="2"/>
  <c r="B40" i="2"/>
  <c r="B41" i="2" s="1"/>
  <c r="B42" i="2" s="1"/>
  <c r="B40" i="1"/>
  <c r="B41" i="1" s="1"/>
  <c r="B42" i="1" s="1"/>
  <c r="L45" i="12" l="1"/>
  <c r="L45" i="11"/>
  <c r="L45" i="10"/>
  <c r="L45" i="9"/>
  <c r="L45" i="8"/>
  <c r="L45" i="7"/>
  <c r="L45" i="6"/>
  <c r="L46" i="5"/>
  <c r="L45" i="4"/>
  <c r="L45" i="3"/>
  <c r="L45" i="2"/>
  <c r="L45" i="1"/>
  <c r="P8" i="12" l="1"/>
  <c r="P6" i="11"/>
  <c r="P8" i="9"/>
  <c r="P5" i="8"/>
  <c r="P9" i="7"/>
  <c r="P7" i="6"/>
  <c r="P36" i="5"/>
  <c r="P12" i="5"/>
  <c r="P9" i="4"/>
  <c r="P13" i="2"/>
  <c r="P12" i="2"/>
  <c r="P41" i="1"/>
  <c r="P40" i="1"/>
  <c r="L41" i="1"/>
  <c r="L40" i="1"/>
  <c r="B11" i="9" l="1"/>
  <c r="B12" i="9" s="1"/>
  <c r="B13" i="9" s="1"/>
  <c r="B14" i="9" s="1"/>
  <c r="B15" i="9" s="1"/>
  <c r="L41" i="6"/>
  <c r="L42" i="6"/>
  <c r="L43" i="6"/>
  <c r="L44" i="6"/>
  <c r="B11" i="12"/>
  <c r="B12" i="12" s="1"/>
  <c r="B13" i="12" s="1"/>
  <c r="B9" i="11"/>
  <c r="B10" i="11" s="1"/>
  <c r="B11" i="11" s="1"/>
  <c r="B8" i="8"/>
  <c r="B9" i="8" s="1"/>
  <c r="B10" i="8" s="1"/>
  <c r="B11" i="8" s="1"/>
  <c r="B12" i="7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10" i="6"/>
  <c r="B11" i="6" s="1"/>
  <c r="B12" i="6" s="1"/>
  <c r="B12" i="4" l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R1" i="2" l="1"/>
  <c r="P41" i="2" s="1"/>
  <c r="R1" i="3" l="1"/>
  <c r="L5" i="9"/>
  <c r="P5" i="9" s="1"/>
  <c r="L6" i="9"/>
  <c r="P6" i="9" s="1"/>
  <c r="L7" i="9"/>
  <c r="P43" i="6"/>
  <c r="P44" i="6"/>
  <c r="P42" i="6"/>
  <c r="B14" i="12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12" i="1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13" i="10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16" i="9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12" i="8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13" i="6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14" i="5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16" i="3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16" i="2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R1" i="4" l="1"/>
  <c r="L40" i="6"/>
  <c r="L31" i="5"/>
  <c r="P31" i="5"/>
  <c r="L45" i="5"/>
  <c r="P45" i="5" s="1"/>
  <c r="L44" i="5"/>
  <c r="P44" i="5" s="1"/>
  <c r="L39" i="6"/>
  <c r="P39" i="6" s="1"/>
  <c r="R1" i="5" l="1"/>
  <c r="L29" i="12"/>
  <c r="L5" i="3"/>
  <c r="P5" i="3" s="1"/>
  <c r="L38" i="6"/>
  <c r="P38" i="6" s="1"/>
  <c r="L25" i="7"/>
  <c r="L24" i="7"/>
  <c r="P26" i="5" l="1"/>
  <c r="P42" i="5"/>
  <c r="P27" i="5"/>
  <c r="R1" i="6"/>
  <c r="P37" i="6" s="1"/>
  <c r="Q1" i="12"/>
  <c r="Q1" i="11"/>
  <c r="Q1" i="10"/>
  <c r="Q1" i="9"/>
  <c r="Q1" i="8"/>
  <c r="Q1" i="7"/>
  <c r="Q1" i="6"/>
  <c r="Q1" i="5"/>
  <c r="Q1" i="4"/>
  <c r="Q1" i="3"/>
  <c r="Q1" i="2"/>
  <c r="L40" i="4"/>
  <c r="L26" i="4"/>
  <c r="L19" i="4"/>
  <c r="P19" i="4" s="1"/>
  <c r="L15" i="4"/>
  <c r="P15" i="4" s="1"/>
  <c r="L16" i="4"/>
  <c r="P16" i="4" s="1"/>
  <c r="L22" i="4"/>
  <c r="L23" i="4"/>
  <c r="D2" i="4"/>
  <c r="L8" i="4"/>
  <c r="P8" i="4" s="1"/>
  <c r="L9" i="4"/>
  <c r="L41" i="4"/>
  <c r="L42" i="4"/>
  <c r="L43" i="4"/>
  <c r="L44" i="4"/>
  <c r="P44" i="4" s="1"/>
  <c r="L6" i="4"/>
  <c r="P6" i="4" s="1"/>
  <c r="L7" i="4"/>
  <c r="P7" i="4" s="1"/>
  <c r="L5" i="4"/>
  <c r="P5" i="4" s="1"/>
  <c r="L35" i="4"/>
  <c r="P35" i="4" s="1"/>
  <c r="L10" i="4"/>
  <c r="P10" i="4" s="1"/>
  <c r="L11" i="4"/>
  <c r="P11" i="4" s="1"/>
  <c r="L12" i="4"/>
  <c r="L13" i="4"/>
  <c r="P13" i="4" s="1"/>
  <c r="L14" i="4"/>
  <c r="P14" i="4" s="1"/>
  <c r="L17" i="4"/>
  <c r="P17" i="4" s="1"/>
  <c r="L18" i="4"/>
  <c r="P18" i="4" s="1"/>
  <c r="L20" i="4"/>
  <c r="P20" i="4" s="1"/>
  <c r="L21" i="4"/>
  <c r="L24" i="4"/>
  <c r="P24" i="4" s="1"/>
  <c r="L25" i="4"/>
  <c r="P25" i="4" s="1"/>
  <c r="L27" i="4"/>
  <c r="P27" i="4" s="1"/>
  <c r="L28" i="4"/>
  <c r="P28" i="4" s="1"/>
  <c r="L29" i="4"/>
  <c r="P29" i="4" s="1"/>
  <c r="L30" i="4"/>
  <c r="P30" i="4" s="1"/>
  <c r="L31" i="4"/>
  <c r="P31" i="4" s="1"/>
  <c r="L32" i="4"/>
  <c r="P32" i="4" s="1"/>
  <c r="L33" i="4"/>
  <c r="P33" i="4" s="1"/>
  <c r="L34" i="4"/>
  <c r="P34" i="4" s="1"/>
  <c r="L36" i="4"/>
  <c r="P36" i="4" s="1"/>
  <c r="L37" i="4"/>
  <c r="P37" i="4" s="1"/>
  <c r="L38" i="4"/>
  <c r="P38" i="4" s="1"/>
  <c r="L39" i="4"/>
  <c r="P39" i="4" s="1"/>
  <c r="O49" i="4"/>
  <c r="O45" i="4" s="1"/>
  <c r="A12" i="4"/>
  <c r="A19" i="4" s="1"/>
  <c r="A26" i="4" s="1"/>
  <c r="A33" i="4" s="1"/>
  <c r="O3" i="1"/>
  <c r="O47" i="1" s="1"/>
  <c r="O49" i="1"/>
  <c r="O49" i="2"/>
  <c r="O45" i="2" s="1"/>
  <c r="O49" i="3"/>
  <c r="O45" i="3" s="1"/>
  <c r="Q47" i="1"/>
  <c r="P5" i="1"/>
  <c r="L6" i="1"/>
  <c r="P6" i="1" s="1"/>
  <c r="L7" i="1"/>
  <c r="P7" i="1" s="1"/>
  <c r="L8" i="1"/>
  <c r="P8" i="1" s="1"/>
  <c r="L9" i="1"/>
  <c r="L10" i="1"/>
  <c r="P10" i="1" s="1"/>
  <c r="L11" i="1"/>
  <c r="P11" i="1" s="1"/>
  <c r="L12" i="1"/>
  <c r="L13" i="1"/>
  <c r="P13" i="1" s="1"/>
  <c r="L14" i="1"/>
  <c r="P14" i="1" s="1"/>
  <c r="L15" i="1"/>
  <c r="P15" i="1" s="1"/>
  <c r="L16" i="1"/>
  <c r="P16" i="1" s="1"/>
  <c r="L17" i="1"/>
  <c r="P17" i="1" s="1"/>
  <c r="L18" i="1"/>
  <c r="P18" i="1" s="1"/>
  <c r="L19" i="1"/>
  <c r="P19" i="1" s="1"/>
  <c r="L20" i="1"/>
  <c r="P20" i="1" s="1"/>
  <c r="L21" i="1"/>
  <c r="P21" i="1" s="1"/>
  <c r="L22" i="1"/>
  <c r="P22" i="1" s="1"/>
  <c r="L23" i="1"/>
  <c r="P23" i="1" s="1"/>
  <c r="L24" i="1"/>
  <c r="P24" i="1" s="1"/>
  <c r="L25" i="1"/>
  <c r="P25" i="1" s="1"/>
  <c r="L26" i="1"/>
  <c r="P26" i="1" s="1"/>
  <c r="L27" i="1"/>
  <c r="P27" i="1" s="1"/>
  <c r="L28" i="1"/>
  <c r="P28" i="1" s="1"/>
  <c r="L29" i="1"/>
  <c r="P29" i="1" s="1"/>
  <c r="L30" i="1"/>
  <c r="P30" i="1" s="1"/>
  <c r="L31" i="1"/>
  <c r="P31" i="1" s="1"/>
  <c r="L32" i="1"/>
  <c r="P32" i="1" s="1"/>
  <c r="L33" i="1"/>
  <c r="P33" i="1" s="1"/>
  <c r="L34" i="1"/>
  <c r="P34" i="1" s="1"/>
  <c r="L35" i="1"/>
  <c r="P35" i="1" s="1"/>
  <c r="L36" i="1"/>
  <c r="P36" i="1" s="1"/>
  <c r="L37" i="1"/>
  <c r="P37" i="1" s="1"/>
  <c r="L38" i="1"/>
  <c r="P38" i="1" s="1"/>
  <c r="L39" i="1"/>
  <c r="P39" i="1" s="1"/>
  <c r="L42" i="1"/>
  <c r="L43" i="1"/>
  <c r="P43" i="1" s="1"/>
  <c r="L44" i="1"/>
  <c r="P44" i="1" s="1"/>
  <c r="L5" i="2"/>
  <c r="P5" i="2" s="1"/>
  <c r="L6" i="2"/>
  <c r="P6" i="2" s="1"/>
  <c r="L7" i="2"/>
  <c r="P7" i="2" s="1"/>
  <c r="L8" i="2"/>
  <c r="P8" i="2" s="1"/>
  <c r="L9" i="2"/>
  <c r="P9" i="2" s="1"/>
  <c r="L10" i="2"/>
  <c r="P10" i="2" s="1"/>
  <c r="L11" i="2"/>
  <c r="P11" i="2" s="1"/>
  <c r="L12" i="2"/>
  <c r="L13" i="2"/>
  <c r="L14" i="2"/>
  <c r="L15" i="2"/>
  <c r="P15" i="2" s="1"/>
  <c r="L16" i="2"/>
  <c r="P16" i="2" s="1"/>
  <c r="L17" i="2"/>
  <c r="P17" i="2" s="1"/>
  <c r="L18" i="2"/>
  <c r="P18" i="2" s="1"/>
  <c r="L19" i="2"/>
  <c r="P19" i="2" s="1"/>
  <c r="L20" i="2"/>
  <c r="P20" i="2" s="1"/>
  <c r="L21" i="2"/>
  <c r="P21" i="2" s="1"/>
  <c r="L22" i="2"/>
  <c r="P22" i="2" s="1"/>
  <c r="L23" i="2"/>
  <c r="P23" i="2" s="1"/>
  <c r="L24" i="2"/>
  <c r="P24" i="2" s="1"/>
  <c r="L25" i="2"/>
  <c r="P25" i="2" s="1"/>
  <c r="L26" i="2"/>
  <c r="P26" i="2" s="1"/>
  <c r="L27" i="2"/>
  <c r="P27" i="2" s="1"/>
  <c r="L28" i="2"/>
  <c r="P28" i="2" s="1"/>
  <c r="L29" i="2"/>
  <c r="P29" i="2" s="1"/>
  <c r="L30" i="2"/>
  <c r="P30" i="2" s="1"/>
  <c r="L31" i="2"/>
  <c r="P31" i="2" s="1"/>
  <c r="L32" i="2"/>
  <c r="P32" i="2" s="1"/>
  <c r="L33" i="2"/>
  <c r="P33" i="2" s="1"/>
  <c r="L34" i="2"/>
  <c r="P34" i="2" s="1"/>
  <c r="L35" i="2"/>
  <c r="P35" i="2" s="1"/>
  <c r="L36" i="2"/>
  <c r="P36" i="2" s="1"/>
  <c r="L37" i="2"/>
  <c r="P37" i="2" s="1"/>
  <c r="L38" i="2"/>
  <c r="P38" i="2" s="1"/>
  <c r="L39" i="2"/>
  <c r="P39" i="2" s="1"/>
  <c r="L40" i="2"/>
  <c r="P40" i="2" s="1"/>
  <c r="L41" i="2"/>
  <c r="L42" i="2"/>
  <c r="L43" i="2"/>
  <c r="P43" i="2" s="1"/>
  <c r="L44" i="2"/>
  <c r="P44" i="2" s="1"/>
  <c r="L6" i="3"/>
  <c r="P6" i="3" s="1"/>
  <c r="L7" i="3"/>
  <c r="L8" i="3"/>
  <c r="L9" i="3"/>
  <c r="L10" i="3"/>
  <c r="L11" i="3"/>
  <c r="L12" i="3"/>
  <c r="L13" i="3"/>
  <c r="L14" i="3"/>
  <c r="P14" i="3" s="1"/>
  <c r="L15" i="3"/>
  <c r="P15" i="3" s="1"/>
  <c r="L16" i="3"/>
  <c r="P16" i="3" s="1"/>
  <c r="L17" i="3"/>
  <c r="P17" i="3" s="1"/>
  <c r="L18" i="3"/>
  <c r="P18" i="3" s="1"/>
  <c r="L19" i="3"/>
  <c r="P19" i="3" s="1"/>
  <c r="L20" i="3"/>
  <c r="P20" i="3" s="1"/>
  <c r="L21" i="3"/>
  <c r="P21" i="3" s="1"/>
  <c r="L22" i="3"/>
  <c r="P22" i="3" s="1"/>
  <c r="L23" i="3"/>
  <c r="P23" i="3" s="1"/>
  <c r="L24" i="3"/>
  <c r="P24" i="3"/>
  <c r="L25" i="3"/>
  <c r="P25" i="3" s="1"/>
  <c r="L26" i="3"/>
  <c r="P26" i="3" s="1"/>
  <c r="L27" i="3"/>
  <c r="P27" i="3" s="1"/>
  <c r="L28" i="3"/>
  <c r="P28" i="3" s="1"/>
  <c r="L29" i="3"/>
  <c r="P29" i="3" s="1"/>
  <c r="L30" i="3"/>
  <c r="P30" i="3" s="1"/>
  <c r="L31" i="3"/>
  <c r="P31" i="3" s="1"/>
  <c r="L32" i="3"/>
  <c r="P32" i="3" s="1"/>
  <c r="L33" i="3"/>
  <c r="P33" i="3" s="1"/>
  <c r="L34" i="3"/>
  <c r="P34" i="3" s="1"/>
  <c r="L35" i="3"/>
  <c r="L36" i="3"/>
  <c r="L37" i="3"/>
  <c r="L38" i="3"/>
  <c r="P38" i="3" s="1"/>
  <c r="L39" i="3"/>
  <c r="P39" i="3" s="1"/>
  <c r="L40" i="3"/>
  <c r="L41" i="3"/>
  <c r="L42" i="3"/>
  <c r="L43" i="3"/>
  <c r="L44" i="3"/>
  <c r="L6" i="8"/>
  <c r="L7" i="8"/>
  <c r="L37" i="8"/>
  <c r="L36" i="8"/>
  <c r="L5" i="8"/>
  <c r="L8" i="8"/>
  <c r="L9" i="8"/>
  <c r="L10" i="8"/>
  <c r="P10" i="8" s="1"/>
  <c r="L11" i="8"/>
  <c r="P11" i="8" s="1"/>
  <c r="L12" i="8"/>
  <c r="L13" i="8"/>
  <c r="L14" i="8"/>
  <c r="L15" i="8"/>
  <c r="L16" i="8"/>
  <c r="L17" i="8"/>
  <c r="P17" i="8" s="1"/>
  <c r="L18" i="8"/>
  <c r="P18" i="8" s="1"/>
  <c r="L19" i="8"/>
  <c r="L20" i="8"/>
  <c r="L21" i="8"/>
  <c r="L22" i="8"/>
  <c r="L23" i="8"/>
  <c r="L24" i="8"/>
  <c r="P24" i="8" s="1"/>
  <c r="L25" i="8"/>
  <c r="P25" i="8" s="1"/>
  <c r="L26" i="8"/>
  <c r="L27" i="8"/>
  <c r="L28" i="8"/>
  <c r="L29" i="8"/>
  <c r="L30" i="8"/>
  <c r="L31" i="8"/>
  <c r="P31" i="8" s="1"/>
  <c r="L32" i="8"/>
  <c r="P32" i="8" s="1"/>
  <c r="L33" i="8"/>
  <c r="L34" i="8"/>
  <c r="L35" i="8"/>
  <c r="L38" i="8"/>
  <c r="P38" i="8" s="1"/>
  <c r="L39" i="8"/>
  <c r="P39" i="8" s="1"/>
  <c r="L40" i="8"/>
  <c r="L41" i="8"/>
  <c r="P41" i="8" s="1"/>
  <c r="L42" i="8"/>
  <c r="P42" i="8" s="1"/>
  <c r="L43" i="8"/>
  <c r="P43" i="8" s="1"/>
  <c r="L44" i="8"/>
  <c r="P44" i="8" s="1"/>
  <c r="D2" i="8"/>
  <c r="O49" i="8"/>
  <c r="O45" i="8" s="1"/>
  <c r="A12" i="8"/>
  <c r="A19" i="8" s="1"/>
  <c r="A26" i="8" s="1"/>
  <c r="A33" i="8" s="1"/>
  <c r="O50" i="5"/>
  <c r="O46" i="5" s="1"/>
  <c r="O49" i="6"/>
  <c r="O49" i="7"/>
  <c r="L5" i="6"/>
  <c r="P5" i="6" s="1"/>
  <c r="L6" i="6"/>
  <c r="P6" i="6" s="1"/>
  <c r="L7" i="6"/>
  <c r="L8" i="6"/>
  <c r="L9" i="6"/>
  <c r="L10" i="6"/>
  <c r="P10" i="6" s="1"/>
  <c r="L11" i="6"/>
  <c r="P11" i="6" s="1"/>
  <c r="L12" i="6"/>
  <c r="L13" i="6"/>
  <c r="L14" i="6"/>
  <c r="L15" i="6"/>
  <c r="L16" i="6"/>
  <c r="L17" i="6"/>
  <c r="P17" i="6" s="1"/>
  <c r="L18" i="6"/>
  <c r="P18" i="6" s="1"/>
  <c r="L19" i="6"/>
  <c r="L20" i="6"/>
  <c r="L21" i="6"/>
  <c r="L22" i="6"/>
  <c r="L23" i="6"/>
  <c r="L24" i="6"/>
  <c r="P24" i="6" s="1"/>
  <c r="L25" i="6"/>
  <c r="P25" i="6" s="1"/>
  <c r="L26" i="6"/>
  <c r="L27" i="6"/>
  <c r="L28" i="6"/>
  <c r="L29" i="6"/>
  <c r="L30" i="6"/>
  <c r="L31" i="6"/>
  <c r="P31" i="6" s="1"/>
  <c r="L32" i="6"/>
  <c r="P32" i="6" s="1"/>
  <c r="L33" i="6"/>
  <c r="L34" i="6"/>
  <c r="L35" i="6"/>
  <c r="L36" i="6"/>
  <c r="L37" i="6"/>
  <c r="L5" i="7"/>
  <c r="P5" i="7" s="1"/>
  <c r="L6" i="7"/>
  <c r="P6" i="7" s="1"/>
  <c r="L7" i="7"/>
  <c r="P7" i="7" s="1"/>
  <c r="L8" i="7"/>
  <c r="P8" i="7" s="1"/>
  <c r="L9" i="7"/>
  <c r="L10" i="7"/>
  <c r="P10" i="7" s="1"/>
  <c r="L11" i="7"/>
  <c r="P11" i="7" s="1"/>
  <c r="L12" i="7"/>
  <c r="L13" i="7"/>
  <c r="L14" i="7"/>
  <c r="L15" i="7"/>
  <c r="L16" i="7"/>
  <c r="L17" i="7"/>
  <c r="P17" i="7" s="1"/>
  <c r="L18" i="7"/>
  <c r="P18" i="7" s="1"/>
  <c r="L19" i="7"/>
  <c r="L20" i="7"/>
  <c r="L21" i="7"/>
  <c r="L22" i="7"/>
  <c r="L23" i="7"/>
  <c r="P24" i="7"/>
  <c r="P25" i="7"/>
  <c r="L26" i="7"/>
  <c r="L27" i="7"/>
  <c r="L28" i="7"/>
  <c r="L29" i="7"/>
  <c r="L30" i="7"/>
  <c r="L31" i="7"/>
  <c r="P31" i="7" s="1"/>
  <c r="L32" i="7"/>
  <c r="P32" i="7" s="1"/>
  <c r="L33" i="7"/>
  <c r="L34" i="7"/>
  <c r="L35" i="7"/>
  <c r="L36" i="7"/>
  <c r="L37" i="7"/>
  <c r="L38" i="7"/>
  <c r="P38" i="7" s="1"/>
  <c r="L39" i="7"/>
  <c r="P39" i="7" s="1"/>
  <c r="L40" i="7"/>
  <c r="L41" i="7"/>
  <c r="L42" i="7"/>
  <c r="L43" i="7"/>
  <c r="L44" i="7"/>
  <c r="L33" i="12"/>
  <c r="L40" i="12"/>
  <c r="L35" i="12"/>
  <c r="L9" i="12"/>
  <c r="L31" i="12"/>
  <c r="P31" i="12" s="1"/>
  <c r="L34" i="12"/>
  <c r="L8" i="12"/>
  <c r="D2" i="12"/>
  <c r="L41" i="12"/>
  <c r="L42" i="12"/>
  <c r="L43" i="12"/>
  <c r="L44" i="12"/>
  <c r="P44" i="12" s="1"/>
  <c r="L6" i="12"/>
  <c r="P6" i="12" s="1"/>
  <c r="L7" i="12"/>
  <c r="P7" i="12" s="1"/>
  <c r="L5" i="12"/>
  <c r="P5" i="12"/>
  <c r="L28" i="12"/>
  <c r="L30" i="12"/>
  <c r="L10" i="12"/>
  <c r="P10" i="12" s="1"/>
  <c r="L11" i="12"/>
  <c r="P11" i="12" s="1"/>
  <c r="L12" i="12"/>
  <c r="L13" i="12"/>
  <c r="L14" i="12"/>
  <c r="L15" i="12"/>
  <c r="L16" i="12"/>
  <c r="L17" i="12"/>
  <c r="P17" i="12" s="1"/>
  <c r="L18" i="12"/>
  <c r="P18" i="12" s="1"/>
  <c r="L19" i="12"/>
  <c r="L20" i="12"/>
  <c r="L21" i="12"/>
  <c r="L22" i="12"/>
  <c r="L23" i="12"/>
  <c r="L24" i="12"/>
  <c r="P24" i="12" s="1"/>
  <c r="L25" i="12"/>
  <c r="P25" i="12" s="1"/>
  <c r="L26" i="12"/>
  <c r="L27" i="12"/>
  <c r="L32" i="12"/>
  <c r="P32" i="12" s="1"/>
  <c r="L36" i="12"/>
  <c r="L37" i="12"/>
  <c r="L38" i="12"/>
  <c r="L39" i="12"/>
  <c r="O49" i="12"/>
  <c r="O45" i="12" s="1"/>
  <c r="A12" i="12"/>
  <c r="A19" i="12" s="1"/>
  <c r="A26" i="12" s="1"/>
  <c r="O49" i="9"/>
  <c r="O45" i="9" s="1"/>
  <c r="O49" i="10"/>
  <c r="O49" i="11"/>
  <c r="O45" i="11" s="1"/>
  <c r="P7" i="9"/>
  <c r="L8" i="9"/>
  <c r="L9" i="9"/>
  <c r="L10" i="9"/>
  <c r="P10" i="9" s="1"/>
  <c r="L11" i="9"/>
  <c r="P11" i="9" s="1"/>
  <c r="L12" i="9"/>
  <c r="L13" i="9"/>
  <c r="L14" i="9"/>
  <c r="L15" i="9"/>
  <c r="L16" i="9"/>
  <c r="L17" i="9"/>
  <c r="P17" i="9" s="1"/>
  <c r="L18" i="9"/>
  <c r="P18" i="9" s="1"/>
  <c r="L19" i="9"/>
  <c r="L20" i="9"/>
  <c r="L21" i="9"/>
  <c r="L22" i="9"/>
  <c r="L23" i="9"/>
  <c r="L24" i="9"/>
  <c r="P24" i="9" s="1"/>
  <c r="L25" i="9"/>
  <c r="P25" i="9" s="1"/>
  <c r="L26" i="9"/>
  <c r="L27" i="9"/>
  <c r="L28" i="9"/>
  <c r="L29" i="9"/>
  <c r="L30" i="9"/>
  <c r="L31" i="9"/>
  <c r="P31" i="9" s="1"/>
  <c r="L32" i="9"/>
  <c r="P32" i="9"/>
  <c r="L33" i="9"/>
  <c r="L34" i="9"/>
  <c r="L35" i="9"/>
  <c r="L36" i="9"/>
  <c r="L37" i="9"/>
  <c r="L38" i="9"/>
  <c r="P38" i="9" s="1"/>
  <c r="L39" i="9"/>
  <c r="P39" i="9" s="1"/>
  <c r="L40" i="9"/>
  <c r="L41" i="9"/>
  <c r="L42" i="9"/>
  <c r="L43" i="9"/>
  <c r="L44" i="9"/>
  <c r="L5" i="10"/>
  <c r="P5" i="10" s="1"/>
  <c r="L6" i="10"/>
  <c r="P6" i="10" s="1"/>
  <c r="L7" i="10"/>
  <c r="P7" i="10" s="1"/>
  <c r="L8" i="10"/>
  <c r="L9" i="10"/>
  <c r="L10" i="10"/>
  <c r="P10" i="10" s="1"/>
  <c r="L11" i="10"/>
  <c r="P11" i="10" s="1"/>
  <c r="L12" i="10"/>
  <c r="L13" i="10"/>
  <c r="L14" i="10"/>
  <c r="L15" i="10"/>
  <c r="L16" i="10"/>
  <c r="L17" i="10"/>
  <c r="P17" i="10" s="1"/>
  <c r="L18" i="10"/>
  <c r="P18" i="10" s="1"/>
  <c r="L19" i="10"/>
  <c r="L20" i="10"/>
  <c r="L21" i="10"/>
  <c r="L22" i="10"/>
  <c r="L23" i="10"/>
  <c r="L24" i="10"/>
  <c r="P24" i="10" s="1"/>
  <c r="L25" i="10"/>
  <c r="P25" i="10" s="1"/>
  <c r="L26" i="10"/>
  <c r="L27" i="10"/>
  <c r="L28" i="10"/>
  <c r="L29" i="10"/>
  <c r="L30" i="10"/>
  <c r="L31" i="10"/>
  <c r="P31" i="10" s="1"/>
  <c r="L32" i="10"/>
  <c r="P32" i="10" s="1"/>
  <c r="L33" i="10"/>
  <c r="L34" i="10"/>
  <c r="L35" i="10"/>
  <c r="L36" i="10"/>
  <c r="L37" i="10"/>
  <c r="L38" i="10"/>
  <c r="P38" i="10" s="1"/>
  <c r="L39" i="10"/>
  <c r="P39" i="10" s="1"/>
  <c r="L40" i="10"/>
  <c r="L41" i="10"/>
  <c r="L42" i="10"/>
  <c r="L43" i="10"/>
  <c r="P43" i="10" s="1"/>
  <c r="L44" i="10"/>
  <c r="P44" i="10" s="1"/>
  <c r="L5" i="11"/>
  <c r="P5" i="11" s="1"/>
  <c r="L6" i="11"/>
  <c r="L7" i="11"/>
  <c r="L8" i="11"/>
  <c r="L9" i="11"/>
  <c r="L10" i="11"/>
  <c r="P10" i="11" s="1"/>
  <c r="L11" i="11"/>
  <c r="P11" i="11" s="1"/>
  <c r="L12" i="11"/>
  <c r="L13" i="11"/>
  <c r="L14" i="11"/>
  <c r="L15" i="11"/>
  <c r="L16" i="11"/>
  <c r="L17" i="11"/>
  <c r="P17" i="11" s="1"/>
  <c r="L18" i="11"/>
  <c r="P18" i="11" s="1"/>
  <c r="L19" i="11"/>
  <c r="L20" i="11"/>
  <c r="L21" i="11"/>
  <c r="L22" i="11"/>
  <c r="L23" i="11"/>
  <c r="L24" i="11"/>
  <c r="P24" i="11" s="1"/>
  <c r="L25" i="11"/>
  <c r="P25" i="11" s="1"/>
  <c r="L26" i="11"/>
  <c r="L27" i="11"/>
  <c r="L28" i="11"/>
  <c r="L29" i="11"/>
  <c r="L30" i="11"/>
  <c r="L31" i="11"/>
  <c r="P31" i="11"/>
  <c r="L32" i="11"/>
  <c r="P32" i="11" s="1"/>
  <c r="L33" i="11"/>
  <c r="L34" i="11"/>
  <c r="L35" i="11"/>
  <c r="L36" i="11"/>
  <c r="L37" i="11"/>
  <c r="L38" i="11"/>
  <c r="L39" i="11"/>
  <c r="L40" i="11"/>
  <c r="L41" i="11"/>
  <c r="P41" i="11"/>
  <c r="L42" i="11"/>
  <c r="P42" i="11" s="1"/>
  <c r="L43" i="11"/>
  <c r="P43" i="11" s="1"/>
  <c r="L44" i="11"/>
  <c r="P44" i="11" s="1"/>
  <c r="D2" i="2"/>
  <c r="A19" i="2"/>
  <c r="A26" i="2" s="1"/>
  <c r="A33" i="2" s="1"/>
  <c r="A40" i="2" s="1"/>
  <c r="A12" i="1"/>
  <c r="A19" i="1" s="1"/>
  <c r="A26" i="1" s="1"/>
  <c r="A33" i="1" s="1"/>
  <c r="A40" i="1" s="1"/>
  <c r="D2" i="7"/>
  <c r="O45" i="7"/>
  <c r="A12" i="7"/>
  <c r="A19" i="7" s="1"/>
  <c r="A26" i="7" s="1"/>
  <c r="A33" i="7" s="1"/>
  <c r="A40" i="7" s="1"/>
  <c r="D2" i="6"/>
  <c r="A12" i="6"/>
  <c r="A19" i="6" s="1"/>
  <c r="A26" i="6" s="1"/>
  <c r="A33" i="6" s="1"/>
  <c r="A40" i="6" s="1"/>
  <c r="O45" i="6"/>
  <c r="L40" i="5"/>
  <c r="P40" i="5" s="1"/>
  <c r="L43" i="5"/>
  <c r="L36" i="5"/>
  <c r="L28" i="5"/>
  <c r="L29" i="5"/>
  <c r="L13" i="5"/>
  <c r="L42" i="5"/>
  <c r="L27" i="5"/>
  <c r="L12" i="5"/>
  <c r="D2" i="5"/>
  <c r="L15" i="5"/>
  <c r="L26" i="5"/>
  <c r="L41" i="5"/>
  <c r="P41" i="5" s="1"/>
  <c r="L6" i="5"/>
  <c r="P6" i="5" s="1"/>
  <c r="L7" i="5"/>
  <c r="P7" i="5" s="1"/>
  <c r="L8" i="5"/>
  <c r="P8" i="5" s="1"/>
  <c r="L9" i="5"/>
  <c r="P9" i="5" s="1"/>
  <c r="L5" i="5"/>
  <c r="P5" i="5" s="1"/>
  <c r="A12" i="5"/>
  <c r="A19" i="5" s="1"/>
  <c r="A26" i="5" s="1"/>
  <c r="A33" i="5" s="1"/>
  <c r="A40" i="5" s="1"/>
  <c r="L23" i="5"/>
  <c r="P23" i="5" s="1"/>
  <c r="L10" i="5"/>
  <c r="P10" i="5" s="1"/>
  <c r="L11" i="5"/>
  <c r="P11" i="5"/>
  <c r="L14" i="5"/>
  <c r="P14" i="5" s="1"/>
  <c r="L16" i="5"/>
  <c r="P16" i="5" s="1"/>
  <c r="L17" i="5"/>
  <c r="P17" i="5"/>
  <c r="L18" i="5"/>
  <c r="P18" i="5" s="1"/>
  <c r="L19" i="5"/>
  <c r="P19" i="5" s="1"/>
  <c r="L20" i="5"/>
  <c r="P20" i="5" s="1"/>
  <c r="L21" i="5"/>
  <c r="P21" i="5" s="1"/>
  <c r="L22" i="5"/>
  <c r="L24" i="5"/>
  <c r="P24" i="5"/>
  <c r="L25" i="5"/>
  <c r="P25" i="5" s="1"/>
  <c r="L30" i="5"/>
  <c r="P30" i="5" s="1"/>
  <c r="L32" i="5"/>
  <c r="P32" i="5"/>
  <c r="L33" i="5"/>
  <c r="L34" i="5"/>
  <c r="P34" i="5" s="1"/>
  <c r="L35" i="5"/>
  <c r="P35" i="5" s="1"/>
  <c r="L37" i="5"/>
  <c r="P37" i="5" s="1"/>
  <c r="L38" i="5"/>
  <c r="P38" i="5" s="1"/>
  <c r="L39" i="5"/>
  <c r="P39" i="5" s="1"/>
  <c r="D2" i="3"/>
  <c r="A19" i="3"/>
  <c r="A26" i="3" s="1"/>
  <c r="A33" i="3" s="1"/>
  <c r="A40" i="3" s="1"/>
  <c r="D2" i="11"/>
  <c r="A12" i="11"/>
  <c r="A19" i="11" s="1"/>
  <c r="A26" i="11" s="1"/>
  <c r="A33" i="11" s="1"/>
  <c r="D2" i="10"/>
  <c r="O45" i="10"/>
  <c r="A12" i="10"/>
  <c r="A19" i="10" s="1"/>
  <c r="A26" i="10" s="1"/>
  <c r="A33" i="10" s="1"/>
  <c r="A40" i="10" s="1"/>
  <c r="D2" i="9"/>
  <c r="A19" i="9"/>
  <c r="A26" i="9" s="1"/>
  <c r="A33" i="9" s="1"/>
  <c r="A40" i="9" s="1"/>
  <c r="P22" i="6" l="1"/>
  <c r="P9" i="6"/>
  <c r="P29" i="6"/>
  <c r="P45" i="3"/>
  <c r="Q49" i="3" s="1"/>
  <c r="R1" i="7"/>
  <c r="P13" i="7" s="1"/>
  <c r="P45" i="4"/>
  <c r="Q49" i="4" s="1"/>
  <c r="P21" i="6"/>
  <c r="P28" i="6"/>
  <c r="P23" i="6"/>
  <c r="P13" i="6"/>
  <c r="P34" i="6"/>
  <c r="P33" i="6"/>
  <c r="P20" i="6"/>
  <c r="P16" i="6"/>
  <c r="P15" i="6"/>
  <c r="P19" i="6"/>
  <c r="P35" i="6"/>
  <c r="P26" i="6"/>
  <c r="P36" i="6"/>
  <c r="P27" i="6"/>
  <c r="P14" i="6"/>
  <c r="P30" i="6"/>
  <c r="P46" i="5"/>
  <c r="Q50" i="5" s="1"/>
  <c r="O50" i="1"/>
  <c r="O3" i="2" s="1"/>
  <c r="O47" i="2" s="1"/>
  <c r="O50" i="2" s="1"/>
  <c r="O3" i="3" s="1"/>
  <c r="O47" i="3" s="1"/>
  <c r="O50" i="3" s="1"/>
  <c r="O3" i="4" s="1"/>
  <c r="O47" i="4" s="1"/>
  <c r="O50" i="4" s="1"/>
  <c r="O3" i="5" s="1"/>
  <c r="O48" i="5" s="1"/>
  <c r="O51" i="5" s="1"/>
  <c r="O3" i="6" s="1"/>
  <c r="O47" i="6" s="1"/>
  <c r="O50" i="6" s="1"/>
  <c r="O3" i="7" s="1"/>
  <c r="O47" i="7" s="1"/>
  <c r="O50" i="7" s="1"/>
  <c r="O3" i="8" s="1"/>
  <c r="O47" i="8" s="1"/>
  <c r="O50" i="8" s="1"/>
  <c r="O3" i="9" s="1"/>
  <c r="O47" i="9" s="1"/>
  <c r="O50" i="9" s="1"/>
  <c r="O3" i="10" s="1"/>
  <c r="O47" i="10" s="1"/>
  <c r="O50" i="10" s="1"/>
  <c r="O3" i="11" s="1"/>
  <c r="O47" i="11" s="1"/>
  <c r="O50" i="11" s="1"/>
  <c r="O3" i="12" s="1"/>
  <c r="O47" i="12" s="1"/>
  <c r="O50" i="12" s="1"/>
  <c r="O45" i="1"/>
  <c r="Q5" i="1"/>
  <c r="Q6" i="1" s="1"/>
  <c r="Q7" i="1" s="1"/>
  <c r="Q8" i="1" s="1"/>
  <c r="Q9" i="1" s="1"/>
  <c r="Q10" i="1" s="1"/>
  <c r="Q11" i="1" s="1"/>
  <c r="P45" i="1"/>
  <c r="Q49" i="1" s="1"/>
  <c r="Q50" i="1" s="1"/>
  <c r="Q2" i="2" s="1"/>
  <c r="P45" i="2"/>
  <c r="Q49" i="2" s="1"/>
  <c r="P27" i="7"/>
  <c r="P23" i="7"/>
  <c r="P33" i="7"/>
  <c r="P20" i="7"/>
  <c r="P28" i="7"/>
  <c r="P21" i="7"/>
  <c r="P16" i="7"/>
  <c r="P22" i="7"/>
  <c r="R1" i="8"/>
  <c r="P30" i="7"/>
  <c r="P19" i="7" l="1"/>
  <c r="P29" i="7"/>
  <c r="P15" i="7"/>
  <c r="P26" i="7"/>
  <c r="P8" i="8"/>
  <c r="P36" i="8"/>
  <c r="P12" i="7"/>
  <c r="P40" i="7"/>
  <c r="P37" i="7"/>
  <c r="P36" i="7"/>
  <c r="P34" i="7"/>
  <c r="P14" i="7"/>
  <c r="P35" i="7"/>
  <c r="P7" i="8"/>
  <c r="P9" i="8"/>
  <c r="P45" i="6"/>
  <c r="Q49" i="6" s="1"/>
  <c r="P28" i="8"/>
  <c r="P20" i="8"/>
  <c r="P19" i="8"/>
  <c r="P16" i="8"/>
  <c r="P30" i="8"/>
  <c r="P23" i="8"/>
  <c r="P12" i="8"/>
  <c r="P33" i="8"/>
  <c r="P26" i="8"/>
  <c r="P13" i="8"/>
  <c r="R1" i="9"/>
  <c r="P34" i="8"/>
  <c r="P27" i="8"/>
  <c r="P21" i="8"/>
  <c r="P14" i="8"/>
  <c r="P35" i="8"/>
  <c r="P29" i="8"/>
  <c r="P22" i="8"/>
  <c r="P15" i="8"/>
  <c r="Q12" i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47" i="2"/>
  <c r="Q50" i="2" s="1"/>
  <c r="Q2" i="3" s="1"/>
  <c r="Q5" i="2"/>
  <c r="Q6" i="2" s="1"/>
  <c r="P45" i="7" l="1"/>
  <c r="Q49" i="7" s="1"/>
  <c r="P12" i="9"/>
  <c r="P13" i="9"/>
  <c r="P14" i="9"/>
  <c r="P36" i="9"/>
  <c r="P28" i="9"/>
  <c r="P20" i="9"/>
  <c r="P19" i="9"/>
  <c r="R1" i="10"/>
  <c r="P35" i="9"/>
  <c r="P29" i="9"/>
  <c r="P22" i="9"/>
  <c r="P16" i="9"/>
  <c r="P37" i="9"/>
  <c r="P30" i="9"/>
  <c r="P23" i="9"/>
  <c r="P33" i="9"/>
  <c r="P26" i="9"/>
  <c r="P34" i="9"/>
  <c r="P27" i="9"/>
  <c r="P21" i="9"/>
  <c r="P15" i="9"/>
  <c r="P45" i="8"/>
  <c r="Q49" i="8" s="1"/>
  <c r="Q39" i="1"/>
  <c r="Q40" i="1" s="1"/>
  <c r="Q41" i="1" s="1"/>
  <c r="Q42" i="1" s="1"/>
  <c r="Q43" i="1" s="1"/>
  <c r="Q44" i="1" s="1"/>
  <c r="Q45" i="1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7" i="3"/>
  <c r="Q50" i="3" s="1"/>
  <c r="Q2" i="4" s="1"/>
  <c r="Q5" i="4" s="1"/>
  <c r="Q6" i="4" s="1"/>
  <c r="Q7" i="4" s="1"/>
  <c r="Q8" i="4" s="1"/>
  <c r="Q9" i="4" s="1"/>
  <c r="Q10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P40" i="10" l="1"/>
  <c r="P41" i="10"/>
  <c r="P37" i="10"/>
  <c r="P29" i="10"/>
  <c r="P21" i="10"/>
  <c r="P13" i="10"/>
  <c r="P12" i="10"/>
  <c r="P34" i="10"/>
  <c r="P33" i="10"/>
  <c r="P30" i="10"/>
  <c r="P22" i="10"/>
  <c r="P14" i="10"/>
  <c r="P27" i="10"/>
  <c r="P23" i="10"/>
  <c r="R1" i="11"/>
  <c r="P28" i="10"/>
  <c r="P19" i="10"/>
  <c r="P35" i="10"/>
  <c r="P26" i="10"/>
  <c r="P15" i="10"/>
  <c r="P36" i="10"/>
  <c r="P20" i="10"/>
  <c r="P16" i="10"/>
  <c r="P45" i="9"/>
  <c r="Q49" i="9" s="1"/>
  <c r="Q29" i="4"/>
  <c r="Q30" i="4" s="1"/>
  <c r="Q31" i="4" s="1"/>
  <c r="Q32" i="4" s="1"/>
  <c r="Q47" i="4"/>
  <c r="Q50" i="4" s="1"/>
  <c r="Q2" i="5" s="1"/>
  <c r="Q5" i="5" s="1"/>
  <c r="Q6" i="5" s="1"/>
  <c r="Q7" i="5" s="1"/>
  <c r="Q8" i="5" s="1"/>
  <c r="Q9" i="5" s="1"/>
  <c r="Q10" i="5" s="1"/>
  <c r="Q11" i="5" s="1"/>
  <c r="R1" i="12" l="1"/>
  <c r="P36" i="11"/>
  <c r="P9" i="11"/>
  <c r="P8" i="11"/>
  <c r="P29" i="11"/>
  <c r="P21" i="11"/>
  <c r="P13" i="11"/>
  <c r="P12" i="11"/>
  <c r="P34" i="11"/>
  <c r="P33" i="11"/>
  <c r="P30" i="11"/>
  <c r="P22" i="11"/>
  <c r="P14" i="11"/>
  <c r="P27" i="11"/>
  <c r="P23" i="11"/>
  <c r="P28" i="11"/>
  <c r="P19" i="11"/>
  <c r="P35" i="11"/>
  <c r="P26" i="11"/>
  <c r="P15" i="11"/>
  <c r="P20" i="11"/>
  <c r="P16" i="11"/>
  <c r="P45" i="10"/>
  <c r="Q49" i="10" s="1"/>
  <c r="Q33" i="4"/>
  <c r="Q34" i="4" s="1"/>
  <c r="Q35" i="4" s="1"/>
  <c r="Q36" i="4" s="1"/>
  <c r="Q37" i="4" s="1"/>
  <c r="Q38" i="4" s="1"/>
  <c r="Q39" i="4" s="1"/>
  <c r="Q40" i="4" s="1"/>
  <c r="Q41" i="4" s="1"/>
  <c r="Q42" i="4" s="1"/>
  <c r="Q12" i="5"/>
  <c r="Q13" i="5" s="1"/>
  <c r="Q14" i="5" s="1"/>
  <c r="Q15" i="5" s="1"/>
  <c r="Q16" i="5" s="1"/>
  <c r="Q17" i="5" s="1"/>
  <c r="Q18" i="5" s="1"/>
  <c r="Q19" i="5" s="1"/>
  <c r="Q20" i="5" s="1"/>
  <c r="Q21" i="5" s="1"/>
  <c r="Q22" i="5" s="1"/>
  <c r="Q23" i="5" s="1"/>
  <c r="Q24" i="5" s="1"/>
  <c r="Q25" i="5" s="1"/>
  <c r="Q26" i="5" s="1"/>
  <c r="Q27" i="5" s="1"/>
  <c r="Q28" i="5" s="1"/>
  <c r="Q29" i="5" s="1"/>
  <c r="Q30" i="5" s="1"/>
  <c r="Q31" i="5" s="1"/>
  <c r="Q32" i="5" s="1"/>
  <c r="Q33" i="5" s="1"/>
  <c r="Q34" i="5" s="1"/>
  <c r="Q35" i="5" s="1"/>
  <c r="Q36" i="5" s="1"/>
  <c r="Q37" i="5" s="1"/>
  <c r="Q38" i="5" s="1"/>
  <c r="Q39" i="5" s="1"/>
  <c r="Q40" i="5" s="1"/>
  <c r="Q41" i="5" s="1"/>
  <c r="Q42" i="5" s="1"/>
  <c r="Q43" i="5" s="1"/>
  <c r="Q44" i="5" s="1"/>
  <c r="Q48" i="5"/>
  <c r="Q51" i="5" s="1"/>
  <c r="Q2" i="6" s="1"/>
  <c r="Q5" i="6" s="1"/>
  <c r="Q6" i="6" s="1"/>
  <c r="P37" i="12" l="1"/>
  <c r="P36" i="12"/>
  <c r="P12" i="12"/>
  <c r="P29" i="12"/>
  <c r="P21" i="12"/>
  <c r="P14" i="12"/>
  <c r="P30" i="12"/>
  <c r="P22" i="12"/>
  <c r="P15" i="12"/>
  <c r="P26" i="12"/>
  <c r="P16" i="12"/>
  <c r="P20" i="12"/>
  <c r="P13" i="12"/>
  <c r="P27" i="12"/>
  <c r="P23" i="12"/>
  <c r="P28" i="12"/>
  <c r="P19" i="12"/>
  <c r="P45" i="11"/>
  <c r="Q49" i="11" s="1"/>
  <c r="Q45" i="5"/>
  <c r="Q46" i="5"/>
  <c r="Q43" i="4"/>
  <c r="Q44" i="4" s="1"/>
  <c r="Q45" i="4" s="1"/>
  <c r="Q7" i="6"/>
  <c r="Q8" i="6" s="1"/>
  <c r="Q9" i="6" s="1"/>
  <c r="Q10" i="6" s="1"/>
  <c r="Q11" i="6" s="1"/>
  <c r="Q12" i="6" s="1"/>
  <c r="Q13" i="6" s="1"/>
  <c r="Q14" i="6" s="1"/>
  <c r="Q15" i="6" s="1"/>
  <c r="Q16" i="6" s="1"/>
  <c r="Q17" i="6" s="1"/>
  <c r="Q18" i="6" s="1"/>
  <c r="Q47" i="6"/>
  <c r="Q50" i="6" s="1"/>
  <c r="Q2" i="7" s="1"/>
  <c r="Q47" i="7" s="1"/>
  <c r="Q50" i="7" s="1"/>
  <c r="Q2" i="8" s="1"/>
  <c r="P45" i="12" l="1"/>
  <c r="Q49" i="12" s="1"/>
  <c r="Q19" i="6"/>
  <c r="Q20" i="6" s="1"/>
  <c r="Q21" i="6" s="1"/>
  <c r="Q22" i="6" s="1"/>
  <c r="Q23" i="6" s="1"/>
  <c r="Q24" i="6" s="1"/>
  <c r="Q25" i="6" s="1"/>
  <c r="Q26" i="6" s="1"/>
  <c r="Q27" i="6" s="1"/>
  <c r="Q28" i="6" s="1"/>
  <c r="Q29" i="6" s="1"/>
  <c r="Q30" i="6" s="1"/>
  <c r="Q31" i="6" s="1"/>
  <c r="Q32" i="6" s="1"/>
  <c r="Q33" i="6" s="1"/>
  <c r="Q34" i="6" s="1"/>
  <c r="Q35" i="6" s="1"/>
  <c r="Q36" i="6" s="1"/>
  <c r="Q37" i="6" s="1"/>
  <c r="Q38" i="6" s="1"/>
  <c r="Q5" i="7"/>
  <c r="Q6" i="7" s="1"/>
  <c r="Q7" i="7" s="1"/>
  <c r="Q8" i="7" s="1"/>
  <c r="Q9" i="7" s="1"/>
  <c r="Q10" i="7" s="1"/>
  <c r="Q11" i="7" s="1"/>
  <c r="Q12" i="7" s="1"/>
  <c r="Q47" i="8"/>
  <c r="Q50" i="8" s="1"/>
  <c r="Q2" i="9" s="1"/>
  <c r="Q5" i="9" s="1"/>
  <c r="Q6" i="9" s="1"/>
  <c r="Q5" i="8"/>
  <c r="Q6" i="8" s="1"/>
  <c r="Q7" i="8" s="1"/>
  <c r="Q8" i="8" s="1"/>
  <c r="Q13" i="7" l="1"/>
  <c r="Q14" i="7" s="1"/>
  <c r="Q15" i="7" s="1"/>
  <c r="Q16" i="7" s="1"/>
  <c r="Q17" i="7" s="1"/>
  <c r="Q18" i="7" s="1"/>
  <c r="Q19" i="7" s="1"/>
  <c r="Q20" i="7" s="1"/>
  <c r="Q21" i="7" s="1"/>
  <c r="Q22" i="7" s="1"/>
  <c r="Q23" i="7" s="1"/>
  <c r="Q24" i="7" s="1"/>
  <c r="Q25" i="7" s="1"/>
  <c r="Q26" i="7" s="1"/>
  <c r="Q27" i="7" s="1"/>
  <c r="Q28" i="7" s="1"/>
  <c r="Q29" i="7" s="1"/>
  <c r="Q30" i="7" s="1"/>
  <c r="Q31" i="7" s="1"/>
  <c r="Q32" i="7" s="1"/>
  <c r="Q33" i="7" s="1"/>
  <c r="Q34" i="7" s="1"/>
  <c r="Q35" i="7" s="1"/>
  <c r="Q36" i="7" s="1"/>
  <c r="Q37" i="7" s="1"/>
  <c r="Q38" i="7" s="1"/>
  <c r="Q39" i="7" s="1"/>
  <c r="Q40" i="7" s="1"/>
  <c r="Q41" i="7" s="1"/>
  <c r="Q42" i="7" s="1"/>
  <c r="Q43" i="7" s="1"/>
  <c r="Q9" i="8"/>
  <c r="Q10" i="8" s="1"/>
  <c r="Q11" i="8" s="1"/>
  <c r="Q12" i="8" s="1"/>
  <c r="Q13" i="8" s="1"/>
  <c r="Q14" i="8" s="1"/>
  <c r="Q15" i="8" s="1"/>
  <c r="Q16" i="8" s="1"/>
  <c r="Q17" i="8" s="1"/>
  <c r="Q18" i="8" s="1"/>
  <c r="Q19" i="8" s="1"/>
  <c r="Q20" i="8" s="1"/>
  <c r="Q21" i="8" s="1"/>
  <c r="Q22" i="8" s="1"/>
  <c r="Q23" i="8" s="1"/>
  <c r="Q24" i="8" s="1"/>
  <c r="Q25" i="8" s="1"/>
  <c r="Q26" i="8" s="1"/>
  <c r="Q27" i="8" s="1"/>
  <c r="Q28" i="8" s="1"/>
  <c r="Q29" i="8" s="1"/>
  <c r="Q30" i="8" s="1"/>
  <c r="Q31" i="8" s="1"/>
  <c r="Q32" i="8" s="1"/>
  <c r="Q33" i="8" s="1"/>
  <c r="Q34" i="8" s="1"/>
  <c r="Q35" i="8" s="1"/>
  <c r="Q36" i="8" s="1"/>
  <c r="Q37" i="8" s="1"/>
  <c r="Q38" i="8" s="1"/>
  <c r="Q39" i="8" s="1"/>
  <c r="Q39" i="6"/>
  <c r="Q40" i="6" s="1"/>
  <c r="Q41" i="6" s="1"/>
  <c r="Q42" i="6" s="1"/>
  <c r="Q43" i="6" s="1"/>
  <c r="Q44" i="6" s="1"/>
  <c r="Q45" i="6" s="1"/>
  <c r="Q47" i="9"/>
  <c r="Q50" i="9" s="1"/>
  <c r="Q2" i="10" s="1"/>
  <c r="Q7" i="9"/>
  <c r="Q8" i="9" s="1"/>
  <c r="Q9" i="9" s="1"/>
  <c r="Q10" i="9" s="1"/>
  <c r="Q11" i="9" s="1"/>
  <c r="Q40" i="8" l="1"/>
  <c r="Q41" i="8" s="1"/>
  <c r="Q42" i="8" s="1"/>
  <c r="Q43" i="8" s="1"/>
  <c r="Q44" i="8" s="1"/>
  <c r="Q45" i="8" s="1"/>
  <c r="Q44" i="7"/>
  <c r="Q45" i="7" s="1"/>
  <c r="Q12" i="9"/>
  <c r="Q13" i="9" s="1"/>
  <c r="Q14" i="9" s="1"/>
  <c r="Q15" i="9" s="1"/>
  <c r="Q16" i="9" s="1"/>
  <c r="Q17" i="9" s="1"/>
  <c r="Q18" i="9" s="1"/>
  <c r="Q19" i="9" s="1"/>
  <c r="Q20" i="9" s="1"/>
  <c r="Q21" i="9" s="1"/>
  <c r="Q22" i="9" s="1"/>
  <c r="Q23" i="9" s="1"/>
  <c r="Q24" i="9" s="1"/>
  <c r="Q25" i="9" s="1"/>
  <c r="Q26" i="9" s="1"/>
  <c r="Q27" i="9" s="1"/>
  <c r="Q28" i="9" s="1"/>
  <c r="Q29" i="9" s="1"/>
  <c r="Q30" i="9" s="1"/>
  <c r="Q31" i="9" s="1"/>
  <c r="Q32" i="9" s="1"/>
  <c r="Q33" i="9" s="1"/>
  <c r="Q34" i="9" s="1"/>
  <c r="Q35" i="9" s="1"/>
  <c r="Q36" i="9" s="1"/>
  <c r="Q37" i="9" s="1"/>
  <c r="Q38" i="9" s="1"/>
  <c r="Q39" i="9" s="1"/>
  <c r="Q40" i="9" s="1"/>
  <c r="Q41" i="9" s="1"/>
  <c r="Q5" i="10"/>
  <c r="Q6" i="10" s="1"/>
  <c r="Q47" i="10"/>
  <c r="Q50" i="10" s="1"/>
  <c r="Q2" i="11" s="1"/>
  <c r="Q42" i="9" l="1"/>
  <c r="Q43" i="9" s="1"/>
  <c r="Q44" i="9" s="1"/>
  <c r="Q45" i="9" s="1"/>
  <c r="Q7" i="10"/>
  <c r="Q8" i="10" s="1"/>
  <c r="Q9" i="10" s="1"/>
  <c r="Q10" i="10" s="1"/>
  <c r="Q11" i="10" s="1"/>
  <c r="Q12" i="10" s="1"/>
  <c r="Q13" i="10" s="1"/>
  <c r="Q14" i="10" s="1"/>
  <c r="Q15" i="10" s="1"/>
  <c r="Q16" i="10" s="1"/>
  <c r="Q17" i="10" s="1"/>
  <c r="Q18" i="10" s="1"/>
  <c r="Q19" i="10" s="1"/>
  <c r="Q20" i="10" s="1"/>
  <c r="Q21" i="10" s="1"/>
  <c r="Q22" i="10" s="1"/>
  <c r="Q23" i="10" s="1"/>
  <c r="Q24" i="10" s="1"/>
  <c r="Q25" i="10" s="1"/>
  <c r="Q26" i="10" s="1"/>
  <c r="Q27" i="10" s="1"/>
  <c r="Q28" i="10" s="1"/>
  <c r="Q29" i="10" s="1"/>
  <c r="Q30" i="10" s="1"/>
  <c r="Q31" i="10" s="1"/>
  <c r="Q32" i="10" s="1"/>
  <c r="Q33" i="10" s="1"/>
  <c r="Q34" i="10" s="1"/>
  <c r="Q35" i="10" s="1"/>
  <c r="Q36" i="10" s="1"/>
  <c r="Q37" i="10" s="1"/>
  <c r="Q5" i="11"/>
  <c r="Q6" i="11" s="1"/>
  <c r="Q7" i="11" s="1"/>
  <c r="Q8" i="11" s="1"/>
  <c r="Q9" i="11" s="1"/>
  <c r="Q10" i="11" s="1"/>
  <c r="Q11" i="11" s="1"/>
  <c r="Q12" i="11" s="1"/>
  <c r="Q13" i="11" s="1"/>
  <c r="Q14" i="11" s="1"/>
  <c r="Q15" i="11" s="1"/>
  <c r="Q16" i="11" s="1"/>
  <c r="Q17" i="11" s="1"/>
  <c r="Q18" i="11" s="1"/>
  <c r="Q19" i="11" s="1"/>
  <c r="Q20" i="11" s="1"/>
  <c r="Q21" i="11" s="1"/>
  <c r="Q22" i="11" s="1"/>
  <c r="Q23" i="11" s="1"/>
  <c r="Q24" i="11" s="1"/>
  <c r="Q25" i="11" s="1"/>
  <c r="Q26" i="11" s="1"/>
  <c r="Q27" i="11" s="1"/>
  <c r="Q28" i="11" s="1"/>
  <c r="Q29" i="11" s="1"/>
  <c r="Q30" i="11" s="1"/>
  <c r="Q31" i="11" s="1"/>
  <c r="Q32" i="11" s="1"/>
  <c r="Q33" i="11" s="1"/>
  <c r="Q34" i="11" s="1"/>
  <c r="Q35" i="11" s="1"/>
  <c r="Q36" i="11" s="1"/>
  <c r="Q37" i="11" s="1"/>
  <c r="Q38" i="11" s="1"/>
  <c r="Q39" i="11" s="1"/>
  <c r="Q47" i="11"/>
  <c r="Q50" i="11" s="1"/>
  <c r="Q2" i="12" s="1"/>
  <c r="Q40" i="11" l="1"/>
  <c r="Q41" i="11" s="1"/>
  <c r="Q42" i="11" s="1"/>
  <c r="Q43" i="11" s="1"/>
  <c r="Q44" i="11" s="1"/>
  <c r="Q45" i="11" s="1"/>
  <c r="Q38" i="10"/>
  <c r="Q39" i="10" s="1"/>
  <c r="Q40" i="10" s="1"/>
  <c r="Q41" i="10" s="1"/>
  <c r="Q42" i="10" s="1"/>
  <c r="Q43" i="10" s="1"/>
  <c r="Q44" i="10" s="1"/>
  <c r="Q45" i="10" s="1"/>
  <c r="Q5" i="12"/>
  <c r="Q6" i="12" s="1"/>
  <c r="Q7" i="12" s="1"/>
  <c r="Q8" i="12" s="1"/>
  <c r="Q9" i="12" s="1"/>
  <c r="Q10" i="12" s="1"/>
  <c r="Q11" i="12" s="1"/>
  <c r="Q47" i="12"/>
  <c r="Q50" i="12" s="1"/>
  <c r="Q7" i="2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12" i="12" l="1"/>
  <c r="Q13" i="12" s="1"/>
  <c r="Q14" i="12" s="1"/>
  <c r="Q15" i="12" s="1"/>
  <c r="Q16" i="12" s="1"/>
  <c r="Q17" i="12" s="1"/>
  <c r="Q18" i="12" s="1"/>
  <c r="Q19" i="12" s="1"/>
  <c r="Q20" i="12" s="1"/>
  <c r="Q21" i="12" s="1"/>
  <c r="Q22" i="12" s="1"/>
  <c r="Q23" i="12" s="1"/>
  <c r="Q24" i="12" s="1"/>
  <c r="Q25" i="12" s="1"/>
  <c r="Q26" i="12" s="1"/>
  <c r="Q27" i="12" s="1"/>
  <c r="Q28" i="12" s="1"/>
  <c r="Q29" i="12" s="1"/>
  <c r="Q30" i="12" s="1"/>
  <c r="Q31" i="12" s="1"/>
  <c r="Q32" i="12" s="1"/>
  <c r="Q33" i="12" s="1"/>
  <c r="Q34" i="12" s="1"/>
  <c r="Q35" i="12" l="1"/>
  <c r="Q36" i="12" s="1"/>
  <c r="Q37" i="12" s="1"/>
  <c r="Q38" i="12" s="1"/>
  <c r="Q39" i="12" s="1"/>
  <c r="Q40" i="12" s="1"/>
  <c r="Q41" i="12" s="1"/>
  <c r="Q42" i="12" l="1"/>
  <c r="Q43" i="12" s="1"/>
  <c r="Q44" i="12" s="1"/>
  <c r="Q45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 fornøyd Microsoft Office-bruker</author>
  </authors>
  <commentList>
    <comment ref="D2" authorId="0" shapeId="0" xr:uid="{00000000-0006-0000-0000-000001000000}">
      <text>
        <r>
          <rPr>
            <sz val="8"/>
            <color indexed="81"/>
            <rFont val="Tahoma"/>
            <family val="2"/>
          </rPr>
          <t>sett inn namn</t>
        </r>
      </text>
    </comment>
    <comment ref="Q2" authorId="0" shapeId="0" xr:uid="{00000000-0006-0000-0000-000002000000}">
      <text>
        <r>
          <rPr>
            <sz val="8"/>
            <color indexed="81"/>
            <rFont val="Tahoma"/>
            <family val="2"/>
          </rPr>
          <t>Før over timar frå føregåande månad</t>
        </r>
      </text>
    </comment>
    <comment ref="O3" authorId="0" shapeId="0" xr:uid="{00000000-0006-0000-0000-000003000000}">
      <text>
        <r>
          <rPr>
            <sz val="8"/>
            <color indexed="81"/>
            <rFont val="Tahoma"/>
            <family val="2"/>
          </rPr>
          <t>Sett inn resterande ferie denne månad.
I januar må du huske å legge til 25 DAGAR dersom du har full opptjening i føregåande år.</t>
        </r>
      </text>
    </comment>
    <comment ref="A5" authorId="0" shapeId="0" xr:uid="{00000000-0006-0000-0000-000004000000}">
      <text>
        <r>
          <rPr>
            <sz val="8"/>
            <color indexed="81"/>
            <rFont val="Tahoma"/>
            <family val="2"/>
          </rPr>
          <t>juster veketalet i første veka. Dei andre vekene vert automatisk justert.</t>
        </r>
      </text>
    </comment>
    <comment ref="B5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Sett inn rette datoer for denne første veka. Den andre veka i månaden vert automatisk justert.
</t>
        </r>
      </text>
    </comment>
    <comment ref="D5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Eksempel.
8  TAB  30  = 8:30 </t>
        </r>
      </text>
    </comment>
    <comment ref="J5" authorId="0" shapeId="0" xr:uid="{00000000-0006-0000-0000-000007000000}">
      <text>
        <r>
          <rPr>
            <sz val="8"/>
            <color indexed="81"/>
            <rFont val="Tahoma"/>
            <family val="2"/>
          </rPr>
          <t>FRIDAGAR skal førast med GJEKK  7 30</t>
        </r>
      </text>
    </comment>
    <comment ref="L5" authorId="0" shapeId="0" xr:uid="{00000000-0006-0000-0000-000008000000}">
      <text>
        <r>
          <rPr>
            <sz val="8"/>
            <color indexed="81"/>
            <rFont val="Tahoma"/>
            <family val="2"/>
          </rPr>
          <t>Her vert arbeidstimane i dag summert.</t>
        </r>
      </text>
    </comment>
    <comment ref="N5" authorId="0" shapeId="0" xr:uid="{00000000-0006-0000-0000-000009000000}">
      <text>
        <r>
          <rPr>
            <sz val="8"/>
            <color indexed="81"/>
            <rFont val="Tahoma"/>
            <family val="2"/>
          </rPr>
          <t>Sett inn feriedagen sitt nummer.</t>
        </r>
      </text>
    </comment>
    <comment ref="O5" authorId="0" shapeId="0" xr:uid="{00000000-0006-0000-0000-00000A000000}">
      <text>
        <r>
          <rPr>
            <sz val="8"/>
            <color indexed="81"/>
            <rFont val="Tahoma"/>
            <family val="2"/>
          </rPr>
          <t>Dersom dette er ein feriedag må du sette inn talet   1
Du må og føre   GJEKK  7  30</t>
        </r>
      </text>
    </comment>
    <comment ref="P5" authorId="0" shapeId="0" xr:uid="{00000000-0006-0000-0000-00000B000000}">
      <text>
        <r>
          <rPr>
            <sz val="8"/>
            <color indexed="81"/>
            <rFont val="Tahoma"/>
            <family val="2"/>
          </rPr>
          <t xml:space="preserve">Dersom du arbeider full dag skal det stå:   =L5-7,5  på verdilinja, dersom dette er ein fridag, eller du har arbeidd full dag skal det stå 0,00 i denne cella. </t>
        </r>
      </text>
    </comment>
    <comment ref="Q5" authorId="0" shapeId="0" xr:uid="{00000000-0006-0000-0000-00000C000000}">
      <text>
        <r>
          <rPr>
            <sz val="8"/>
            <color indexed="81"/>
            <rFont val="Tahoma"/>
            <family val="2"/>
          </rPr>
          <t>Her summerer ein frå  OVERFØRT + P5, og vidare nedover</t>
        </r>
      </text>
    </comment>
    <comment ref="R5" authorId="0" shapeId="0" xr:uid="{00000000-0006-0000-0000-00000D000000}">
      <text>
        <r>
          <rPr>
            <sz val="8"/>
            <color indexed="81"/>
            <rFont val="Tahoma"/>
            <family val="2"/>
          </rPr>
          <t>Her kan du noter alt mogeleg.
Sjøv om ikkje alt viser på skjermen eller på utskrifa vil teksten ligge inne i cella.</t>
        </r>
      </text>
    </comment>
    <comment ref="R6" authorId="0" shapeId="0" xr:uid="{00000000-0006-0000-0000-00000E000000}">
      <text>
        <r>
          <rPr>
            <sz val="8"/>
            <color indexed="81"/>
            <rFont val="Tahoma"/>
            <family val="2"/>
          </rPr>
          <t>Her kan du noter alt mogeleg.
Sjøv om ikkje alt viser på skjermen eller på utskrifa vil teksten ligge inne i cella.</t>
        </r>
      </text>
    </comment>
    <comment ref="R10" authorId="0" shapeId="0" xr:uid="{00000000-0006-0000-0000-00000F000000}">
      <text>
        <r>
          <rPr>
            <sz val="8"/>
            <color indexed="81"/>
            <rFont val="Tahoma"/>
            <family val="2"/>
          </rPr>
          <t>Her kan du noter alt mogeleg.
Sjøv om ikkje alt viser på skjermen eller på utskrifa vil teksten ligge inne i cella.</t>
        </r>
      </text>
    </comment>
    <comment ref="A12" authorId="0" shapeId="0" xr:uid="{00000000-0006-0000-0000-000010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O48" authorId="0" shapeId="0" xr:uid="{00000000-0006-0000-0000-000011000000}">
      <text>
        <r>
          <rPr>
            <sz val="8"/>
            <color indexed="81"/>
            <rFont val="Tahoma"/>
            <family val="2"/>
          </rPr>
          <t>Dersom du har FERIE  som ikkje kan takast ut, men som vert ført som ekstra løn må dette
 førast i denne kolonna.</t>
        </r>
      </text>
    </comment>
    <comment ref="Q48" authorId="0" shapeId="0" xr:uid="{00000000-0006-0000-0000-000012000000}">
      <text>
        <r>
          <rPr>
            <sz val="8"/>
            <color indexed="81"/>
            <rFont val="Tahoma"/>
            <family val="2"/>
          </rPr>
          <t>Dersom du har FLEKSITID  som ikkje kan takast ut, men som vert ført som ekstra løn må dette
 førast i denne kolonna.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 fornøyd Microsoft Office-bruker</author>
  </authors>
  <commentList>
    <comment ref="D2" authorId="0" shapeId="0" xr:uid="{00000000-0006-0000-0900-000001000000}">
      <text>
        <r>
          <rPr>
            <sz val="8"/>
            <color indexed="81"/>
            <rFont val="Tahoma"/>
            <family val="2"/>
          </rPr>
          <t>sett inn namn</t>
        </r>
      </text>
    </comment>
    <comment ref="Q2" authorId="0" shapeId="0" xr:uid="{00000000-0006-0000-0900-000002000000}">
      <text>
        <r>
          <rPr>
            <sz val="8"/>
            <color indexed="81"/>
            <rFont val="Tahoma"/>
            <family val="2"/>
          </rPr>
          <t>Før over timar frå føregåande månad</t>
        </r>
      </text>
    </comment>
    <comment ref="O3" authorId="0" shapeId="0" xr:uid="{00000000-0006-0000-0900-000003000000}">
      <text>
        <r>
          <rPr>
            <sz val="8"/>
            <color indexed="81"/>
            <rFont val="Tahoma"/>
            <family val="2"/>
          </rPr>
          <t>Overfører automatisk resterande ferie frå den føregåande månaden</t>
        </r>
      </text>
    </comment>
    <comment ref="A5" authorId="0" shapeId="0" xr:uid="{00000000-0006-0000-0900-000004000000}">
      <text>
        <r>
          <rPr>
            <sz val="8"/>
            <color indexed="81"/>
            <rFont val="Tahoma"/>
            <family val="2"/>
          </rPr>
          <t>juster veketalet i første veka. Dei andre vekene vert automatisk justert.</t>
        </r>
      </text>
    </comment>
    <comment ref="B5" authorId="0" shapeId="0" xr:uid="{00000000-0006-0000-0900-000005000000}">
      <text>
        <r>
          <rPr>
            <sz val="8"/>
            <color indexed="81"/>
            <rFont val="Tahoma"/>
            <family val="2"/>
          </rPr>
          <t xml:space="preserve">Sett inn rette datoer for denne første veka. Den andre veka i månaden vert automatisk justert.
</t>
        </r>
      </text>
    </comment>
    <comment ref="J5" authorId="0" shapeId="0" xr:uid="{00000000-0006-0000-0900-000006000000}">
      <text>
        <r>
          <rPr>
            <sz val="8"/>
            <color indexed="81"/>
            <rFont val="Tahoma"/>
            <family val="2"/>
          </rPr>
          <t>FRIDAGAR skal førast med GJEKK  7 30</t>
        </r>
      </text>
    </comment>
    <comment ref="A12" authorId="0" shapeId="0" xr:uid="{00000000-0006-0000-0900-000007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B13" authorId="0" shapeId="0" xr:uid="{00000000-0006-0000-0900-000008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O48" authorId="0" shapeId="0" xr:uid="{00000000-0006-0000-0900-000009000000}">
      <text>
        <r>
          <rPr>
            <sz val="8"/>
            <color indexed="81"/>
            <rFont val="Tahoma"/>
            <family val="2"/>
          </rPr>
          <t>Dersom du har FERIE  som ikkje kan takast ut, men som vert ført som ekstra løn må dette
 førast i denne kolonna.</t>
        </r>
      </text>
    </comment>
    <comment ref="Q48" authorId="0" shapeId="0" xr:uid="{00000000-0006-0000-0900-00000A000000}">
      <text>
        <r>
          <rPr>
            <sz val="8"/>
            <color indexed="81"/>
            <rFont val="Tahoma"/>
            <family val="2"/>
          </rPr>
          <t>Dersom du har FLEKSITID  som ikkje kan takast ut, men som vert ført som ekstra løn må dette
 førast i denne kolonna.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 fornøyd Microsoft Office-bruker</author>
  </authors>
  <commentList>
    <comment ref="D2" authorId="0" shapeId="0" xr:uid="{00000000-0006-0000-0A00-000001000000}">
      <text>
        <r>
          <rPr>
            <sz val="8"/>
            <color indexed="81"/>
            <rFont val="Tahoma"/>
            <family val="2"/>
          </rPr>
          <t>sett inn namn</t>
        </r>
      </text>
    </comment>
    <comment ref="Q2" authorId="0" shapeId="0" xr:uid="{00000000-0006-0000-0A00-000002000000}">
      <text>
        <r>
          <rPr>
            <sz val="8"/>
            <color indexed="81"/>
            <rFont val="Tahoma"/>
            <family val="2"/>
          </rPr>
          <t>Før over timar frå føregåande månad</t>
        </r>
      </text>
    </comment>
    <comment ref="O3" authorId="0" shapeId="0" xr:uid="{00000000-0006-0000-0A00-000003000000}">
      <text>
        <r>
          <rPr>
            <sz val="8"/>
            <color indexed="81"/>
            <rFont val="Tahoma"/>
            <family val="2"/>
          </rPr>
          <t xml:space="preserve">
Overfører automatisk resterande ferie frå den føregåande månaden</t>
        </r>
      </text>
    </comment>
    <comment ref="A5" authorId="0" shapeId="0" xr:uid="{00000000-0006-0000-0A00-000004000000}">
      <text>
        <r>
          <rPr>
            <sz val="8"/>
            <color indexed="81"/>
            <rFont val="Tahoma"/>
            <family val="2"/>
          </rPr>
          <t>juster veketalet i første veka. Dei andre vekene vert automatisk justert.</t>
        </r>
      </text>
    </comment>
    <comment ref="B5" authorId="0" shapeId="0" xr:uid="{00000000-0006-0000-0A00-000005000000}">
      <text>
        <r>
          <rPr>
            <sz val="8"/>
            <color indexed="81"/>
            <rFont val="Tahoma"/>
            <family val="2"/>
          </rPr>
          <t xml:space="preserve">Sett inn rette datoer for denne første veka. Den andre veka i månaden vert automatisk justert.
</t>
        </r>
      </text>
    </comment>
    <comment ref="D5" authorId="0" shapeId="0" xr:uid="{00000000-0006-0000-0A00-000006000000}">
      <text>
        <r>
          <rPr>
            <sz val="8"/>
            <color indexed="81"/>
            <rFont val="Tahoma"/>
            <family val="2"/>
          </rPr>
          <t xml:space="preserve">Eksempel.
8  TAB  30  = 8:30 </t>
        </r>
      </text>
    </comment>
    <comment ref="J5" authorId="0" shapeId="0" xr:uid="{00000000-0006-0000-0A00-000007000000}">
      <text>
        <r>
          <rPr>
            <sz val="8"/>
            <color indexed="81"/>
            <rFont val="Tahoma"/>
            <family val="2"/>
          </rPr>
          <t>FRIDAGAR skal førast med GJEKK  7 30</t>
        </r>
      </text>
    </comment>
    <comment ref="N5" authorId="0" shapeId="0" xr:uid="{00000000-0006-0000-0A00-000008000000}">
      <text>
        <r>
          <rPr>
            <sz val="8"/>
            <color indexed="81"/>
            <rFont val="Tahoma"/>
            <family val="2"/>
          </rPr>
          <t>Sett inn feriedagen sitt nummer.</t>
        </r>
      </text>
    </comment>
    <comment ref="O5" authorId="0" shapeId="0" xr:uid="{00000000-0006-0000-0A00-000009000000}">
      <text>
        <r>
          <rPr>
            <sz val="8"/>
            <color indexed="81"/>
            <rFont val="Tahoma"/>
            <family val="2"/>
          </rPr>
          <t>Dersom dette er ein feriedag må du sette inn talet   1
Du må og føre   GJEKK  7  30</t>
        </r>
      </text>
    </comment>
    <comment ref="R5" authorId="0" shapeId="0" xr:uid="{00000000-0006-0000-0A00-00000A000000}">
      <text>
        <r>
          <rPr>
            <sz val="8"/>
            <color indexed="81"/>
            <rFont val="Tahoma"/>
            <family val="2"/>
          </rPr>
          <t>Her kan du noter alt mogeleg.
Sjøv om ikkje alt viser på skjermen eller på utskrifa vil teksten ligge inne i cella.</t>
        </r>
      </text>
    </comment>
    <comment ref="A12" authorId="0" shapeId="0" xr:uid="{00000000-0006-0000-0A00-00000B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B13" authorId="0" shapeId="0" xr:uid="{00000000-0006-0000-0A00-00000C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O48" authorId="0" shapeId="0" xr:uid="{00000000-0006-0000-0A00-00000D000000}">
      <text>
        <r>
          <rPr>
            <sz val="8"/>
            <color indexed="81"/>
            <rFont val="Tahoma"/>
            <family val="2"/>
          </rPr>
          <t>Dersom du har FERIE  som ikkje kan takast ut, men som vert ført som ekstra løn må dette
 førast i denne kolonna.</t>
        </r>
      </text>
    </comment>
    <comment ref="Q48" authorId="0" shapeId="0" xr:uid="{00000000-0006-0000-0A00-00000E000000}">
      <text>
        <r>
          <rPr>
            <sz val="8"/>
            <color indexed="81"/>
            <rFont val="Tahoma"/>
            <family val="2"/>
          </rPr>
          <t>Dersom du har FLEKSITID  som ikkje kan takast ut, men som vert ført som ekstra løn må dette
 førast i denne kolonna.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 fornøyd Microsoft Office-bruker</author>
  </authors>
  <commentList>
    <comment ref="D2" authorId="0" shapeId="0" xr:uid="{00000000-0006-0000-0B00-000001000000}">
      <text>
        <r>
          <rPr>
            <sz val="8"/>
            <color indexed="81"/>
            <rFont val="Tahoma"/>
            <family val="2"/>
          </rPr>
          <t>sett inn namn</t>
        </r>
      </text>
    </comment>
    <comment ref="Q2" authorId="0" shapeId="0" xr:uid="{00000000-0006-0000-0B00-000002000000}">
      <text>
        <r>
          <rPr>
            <sz val="8"/>
            <color indexed="81"/>
            <rFont val="Tahoma"/>
            <family val="2"/>
          </rPr>
          <t>Før over timar frå føregåande månad</t>
        </r>
      </text>
    </comment>
    <comment ref="O3" authorId="0" shapeId="0" xr:uid="{00000000-0006-0000-0B00-000003000000}">
      <text>
        <r>
          <rPr>
            <sz val="8"/>
            <color indexed="81"/>
            <rFont val="Tahoma"/>
            <family val="2"/>
          </rPr>
          <t xml:space="preserve">
Overfører automatisk resterande ferie frå den føregåande månaden</t>
        </r>
      </text>
    </comment>
    <comment ref="A5" authorId="0" shapeId="0" xr:uid="{00000000-0006-0000-0B00-000004000000}">
      <text>
        <r>
          <rPr>
            <sz val="8"/>
            <color indexed="81"/>
            <rFont val="Tahoma"/>
            <family val="2"/>
          </rPr>
          <t>juster veketalet i første veka. Dei andre vekene vert automatisk justert.</t>
        </r>
      </text>
    </comment>
    <comment ref="B5" authorId="0" shapeId="0" xr:uid="{00000000-0006-0000-0B00-000005000000}">
      <text>
        <r>
          <rPr>
            <sz val="8"/>
            <color indexed="81"/>
            <rFont val="Tahoma"/>
            <family val="2"/>
          </rPr>
          <t xml:space="preserve">Sett inn rette datoer for denne første veka. Den andre veka i månaden vert automatisk justert.
</t>
        </r>
      </text>
    </comment>
    <comment ref="D5" authorId="0" shapeId="0" xr:uid="{00000000-0006-0000-0B00-000006000000}">
      <text>
        <r>
          <rPr>
            <sz val="8"/>
            <color indexed="81"/>
            <rFont val="Tahoma"/>
            <family val="2"/>
          </rPr>
          <t xml:space="preserve">Eksempel.
8  TAB  30  = 8:30 </t>
        </r>
      </text>
    </comment>
    <comment ref="J5" authorId="0" shapeId="0" xr:uid="{00000000-0006-0000-0B00-000007000000}">
      <text>
        <r>
          <rPr>
            <sz val="8"/>
            <color indexed="81"/>
            <rFont val="Tahoma"/>
            <family val="2"/>
          </rPr>
          <t>FRIDAGAR skal førast med GJEKK  7 30</t>
        </r>
      </text>
    </comment>
    <comment ref="N5" authorId="0" shapeId="0" xr:uid="{00000000-0006-0000-0B00-000008000000}">
      <text>
        <r>
          <rPr>
            <sz val="8"/>
            <color indexed="81"/>
            <rFont val="Tahoma"/>
            <family val="2"/>
          </rPr>
          <t>Sett inn feriedagen sitt nummer.</t>
        </r>
      </text>
    </comment>
    <comment ref="O5" authorId="0" shapeId="0" xr:uid="{00000000-0006-0000-0B00-000009000000}">
      <text>
        <r>
          <rPr>
            <sz val="8"/>
            <color indexed="81"/>
            <rFont val="Tahoma"/>
            <family val="2"/>
          </rPr>
          <t>Dersom dette er ein feriedag må du sette inn talet   1
Du må og føre   GJEKK  7  30</t>
        </r>
      </text>
    </comment>
    <comment ref="R5" authorId="0" shapeId="0" xr:uid="{00000000-0006-0000-0B00-00000A000000}">
      <text>
        <r>
          <rPr>
            <sz val="8"/>
            <color indexed="81"/>
            <rFont val="Tahoma"/>
            <family val="2"/>
          </rPr>
          <t>Her kan du noter alt mogeleg.
Sjøv om ikkje alt viser på skjermen eller på utskrifa vil teksten ligge inne i cella.</t>
        </r>
      </text>
    </comment>
    <comment ref="A12" authorId="0" shapeId="0" xr:uid="{00000000-0006-0000-0B00-00000B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B12" authorId="0" shapeId="0" xr:uid="{00000000-0006-0000-0B00-00000C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B13" authorId="0" shapeId="0" xr:uid="{00000000-0006-0000-0B00-00000D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O48" authorId="0" shapeId="0" xr:uid="{00000000-0006-0000-0B00-00000E000000}">
      <text>
        <r>
          <rPr>
            <sz val="8"/>
            <color indexed="81"/>
            <rFont val="Tahoma"/>
            <family val="2"/>
          </rPr>
          <t>Dersom du har FERIE  som ikkje kan takast ut, men som vert ført som ekstra løn må dette
 førast i denne kolonna.</t>
        </r>
      </text>
    </comment>
    <comment ref="Q48" authorId="0" shapeId="0" xr:uid="{00000000-0006-0000-0B00-00000F000000}">
      <text>
        <r>
          <rPr>
            <sz val="8"/>
            <color indexed="81"/>
            <rFont val="Tahoma"/>
            <family val="2"/>
          </rPr>
          <t>Dersom du har FLEKSITID  som ikkje kan takast ut, men som vert ført som ekstra løn må dette
 førast i denne kolonna.</t>
        </r>
      </text>
    </comment>
    <comment ref="O50" authorId="0" shapeId="0" xr:uid="{00000000-0006-0000-0B00-000010000000}">
      <text>
        <r>
          <rPr>
            <sz val="8"/>
            <color indexed="81"/>
            <rFont val="Tahoma"/>
            <family val="2"/>
          </rPr>
          <t xml:space="preserve">Her må De huske på å føre over til nytt revidert rekneark, og legge til ferie som sjefen har gitt løyve til kan følrast over til neste år: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 fornøyd Microsoft Office-bruker</author>
  </authors>
  <commentList>
    <comment ref="D2" authorId="0" shapeId="0" xr:uid="{00000000-0006-0000-0100-000001000000}">
      <text>
        <r>
          <rPr>
            <sz val="8"/>
            <color indexed="81"/>
            <rFont val="Tahoma"/>
            <family val="2"/>
          </rPr>
          <t>sett inn namn</t>
        </r>
      </text>
    </comment>
    <comment ref="Q2" authorId="0" shapeId="0" xr:uid="{00000000-0006-0000-0100-000002000000}">
      <text>
        <r>
          <rPr>
            <sz val="8"/>
            <color indexed="81"/>
            <rFont val="Tahoma"/>
            <family val="2"/>
          </rPr>
          <t>Før over timar frå føregåande månad</t>
        </r>
      </text>
    </comment>
    <comment ref="O3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
Overfører automatisk resterande ferie frå den føregåande månaden</t>
        </r>
      </text>
    </comment>
    <comment ref="A5" authorId="0" shapeId="0" xr:uid="{00000000-0006-0000-0100-000004000000}">
      <text>
        <r>
          <rPr>
            <sz val="8"/>
            <color indexed="81"/>
            <rFont val="Tahoma"/>
            <family val="2"/>
          </rPr>
          <t>juster veketalet i første veka. Dei andre vekene vert automatisk justert.</t>
        </r>
      </text>
    </comment>
    <comment ref="B5" authorId="0" shapeId="0" xr:uid="{00000000-0006-0000-0100-000005000000}">
      <text>
        <r>
          <rPr>
            <sz val="8"/>
            <color indexed="81"/>
            <rFont val="Tahoma"/>
            <family val="2"/>
          </rPr>
          <t xml:space="preserve">Sett inn rette datoer for denne første veka. Den andre veka i månaden vert automatisk justert.
</t>
        </r>
      </text>
    </comment>
    <comment ref="D5" authorId="0" shapeId="0" xr:uid="{00000000-0006-0000-0100-000006000000}">
      <text>
        <r>
          <rPr>
            <sz val="8"/>
            <color indexed="81"/>
            <rFont val="Tahoma"/>
            <family val="2"/>
          </rPr>
          <t xml:space="preserve">Eksempel.
8  TAB  30  = 8:30 </t>
        </r>
      </text>
    </comment>
    <comment ref="J5" authorId="0" shapeId="0" xr:uid="{00000000-0006-0000-0100-000007000000}">
      <text>
        <r>
          <rPr>
            <sz val="8"/>
            <color indexed="81"/>
            <rFont val="Tahoma"/>
            <family val="2"/>
          </rPr>
          <t>FRIDAGAR skal førast med GJEKK  7 30</t>
        </r>
      </text>
    </comment>
    <comment ref="N5" authorId="0" shapeId="0" xr:uid="{00000000-0006-0000-0100-000008000000}">
      <text>
        <r>
          <rPr>
            <sz val="8"/>
            <color indexed="81"/>
            <rFont val="Tahoma"/>
            <family val="2"/>
          </rPr>
          <t>Sett inn feriedagen sitt nummer.</t>
        </r>
      </text>
    </comment>
    <comment ref="O5" authorId="0" shapeId="0" xr:uid="{00000000-0006-0000-0100-000009000000}">
      <text>
        <r>
          <rPr>
            <sz val="8"/>
            <color indexed="81"/>
            <rFont val="Tahoma"/>
            <family val="2"/>
          </rPr>
          <t>Dersom dette er ein feriedag må du sette inn talet   1
Du må og føre   GJEKK  7  30</t>
        </r>
      </text>
    </comment>
    <comment ref="R5" authorId="0" shapeId="0" xr:uid="{00000000-0006-0000-0100-00000A000000}">
      <text>
        <r>
          <rPr>
            <sz val="8"/>
            <color indexed="81"/>
            <rFont val="Tahoma"/>
            <family val="2"/>
          </rPr>
          <t>Her kan du noter alt mogeleg.
Sjøv om ikkje alt viser på skjermen eller på utskrifa vil teksten ligge inne i cella.</t>
        </r>
      </text>
    </comment>
    <comment ref="A12" authorId="0" shapeId="0" xr:uid="{00000000-0006-0000-0100-00000B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B13" authorId="0" shapeId="0" xr:uid="{00000000-0006-0000-0100-00000C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O48" authorId="0" shapeId="0" xr:uid="{00000000-0006-0000-0100-00000D000000}">
      <text>
        <r>
          <rPr>
            <sz val="8"/>
            <color indexed="81"/>
            <rFont val="Tahoma"/>
            <family val="2"/>
          </rPr>
          <t>Dersom du har FERIE  som ikkje kan takast ut, men som vert ført som ekstra løn må dette
 førast i denne kolonna.</t>
        </r>
      </text>
    </comment>
    <comment ref="Q48" authorId="0" shapeId="0" xr:uid="{00000000-0006-0000-0100-00000E000000}">
      <text>
        <r>
          <rPr>
            <sz val="8"/>
            <color indexed="81"/>
            <rFont val="Tahoma"/>
            <family val="2"/>
          </rPr>
          <t>Dersom du har FLEKSITID  som ikkje kan takast ut, men som vert ført som ekstra løn må dette
 førast i denne kolonna.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 fornøyd Microsoft Office-bruker</author>
  </authors>
  <commentList>
    <comment ref="D2" authorId="0" shapeId="0" xr:uid="{00000000-0006-0000-0200-000001000000}">
      <text>
        <r>
          <rPr>
            <sz val="8"/>
            <color indexed="81"/>
            <rFont val="Tahoma"/>
            <family val="2"/>
          </rPr>
          <t>sett inn namn</t>
        </r>
      </text>
    </comment>
    <comment ref="Q2" authorId="0" shapeId="0" xr:uid="{00000000-0006-0000-0200-000002000000}">
      <text>
        <r>
          <rPr>
            <sz val="8"/>
            <color indexed="81"/>
            <rFont val="Tahoma"/>
            <family val="2"/>
          </rPr>
          <t>Før over timar frå føregåande månad</t>
        </r>
      </text>
    </comment>
    <comment ref="O3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
Overfører automatisk resterande ferie frå den føregåande månaden</t>
        </r>
      </text>
    </comment>
    <comment ref="A5" authorId="0" shapeId="0" xr:uid="{00000000-0006-0000-0200-000004000000}">
      <text>
        <r>
          <rPr>
            <sz val="8"/>
            <color indexed="81"/>
            <rFont val="Tahoma"/>
            <family val="2"/>
          </rPr>
          <t>juster veketalet i første veka. Dei andre vekene vert automatisk justert.</t>
        </r>
      </text>
    </comment>
    <comment ref="B5" authorId="0" shapeId="0" xr:uid="{00000000-0006-0000-0200-000005000000}">
      <text>
        <r>
          <rPr>
            <sz val="8"/>
            <color indexed="81"/>
            <rFont val="Tahoma"/>
            <family val="2"/>
          </rPr>
          <t xml:space="preserve">Sett inn rette datoer for denne første veka. Den andre veka i månaden vert automatisk justert.
</t>
        </r>
      </text>
    </comment>
    <comment ref="J5" authorId="0" shapeId="0" xr:uid="{00000000-0006-0000-0200-000006000000}">
      <text>
        <r>
          <rPr>
            <sz val="8"/>
            <color indexed="81"/>
            <rFont val="Tahoma"/>
            <family val="2"/>
          </rPr>
          <t>FRIDAGAR skal førast med GJEKK  7 30</t>
        </r>
      </text>
    </comment>
    <comment ref="N5" authorId="0" shapeId="0" xr:uid="{00000000-0006-0000-0200-000007000000}">
      <text>
        <r>
          <rPr>
            <sz val="8"/>
            <color indexed="81"/>
            <rFont val="Tahoma"/>
            <family val="2"/>
          </rPr>
          <t>Sett inn feriedagen sitt nummer.</t>
        </r>
      </text>
    </comment>
    <comment ref="O5" authorId="0" shapeId="0" xr:uid="{00000000-0006-0000-0200-000008000000}">
      <text>
        <r>
          <rPr>
            <sz val="8"/>
            <color indexed="81"/>
            <rFont val="Tahoma"/>
            <family val="2"/>
          </rPr>
          <t>Dersom dette er ein feriedag må du sette inn talet   1
Du må og føre   GJEKK  7  30</t>
        </r>
      </text>
    </comment>
    <comment ref="R5" authorId="0" shapeId="0" xr:uid="{00000000-0006-0000-0200-000009000000}">
      <text>
        <r>
          <rPr>
            <sz val="8"/>
            <color indexed="81"/>
            <rFont val="Tahoma"/>
            <family val="2"/>
          </rPr>
          <t>Her kan du noter alt mogeleg.
Sjøv om ikkje alt viser på skjermen eller på utskrifa vil teksten ligge inne i cella.</t>
        </r>
      </text>
    </comment>
    <comment ref="A12" authorId="0" shapeId="0" xr:uid="{00000000-0006-0000-0200-00000A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B13" authorId="0" shapeId="0" xr:uid="{00000000-0006-0000-0200-00000B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O48" authorId="0" shapeId="0" xr:uid="{00000000-0006-0000-0200-00000C000000}">
      <text>
        <r>
          <rPr>
            <sz val="8"/>
            <color indexed="81"/>
            <rFont val="Tahoma"/>
            <family val="2"/>
          </rPr>
          <t>Dersom du har FERIE  som ikkje kan takast ut, men som vert ført som ekstra løn må dette
 førast i denne kolonna.</t>
        </r>
      </text>
    </comment>
    <comment ref="Q48" authorId="0" shapeId="0" xr:uid="{00000000-0006-0000-0200-00000D000000}">
      <text>
        <r>
          <rPr>
            <sz val="8"/>
            <color indexed="81"/>
            <rFont val="Tahoma"/>
            <family val="2"/>
          </rPr>
          <t>Dersom du har FLEKSITID  som ikkje kan takast ut, men som vert ført som ekstra løn må dette
 førast i denne kolonna.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 fornøyd Microsoft Office-bruker</author>
  </authors>
  <commentList>
    <comment ref="D2" authorId="0" shapeId="0" xr:uid="{00000000-0006-0000-0300-000001000000}">
      <text>
        <r>
          <rPr>
            <sz val="8"/>
            <color indexed="81"/>
            <rFont val="Tahoma"/>
            <family val="2"/>
          </rPr>
          <t>sett inn namn</t>
        </r>
      </text>
    </comment>
    <comment ref="Q2" authorId="0" shapeId="0" xr:uid="{00000000-0006-0000-0300-000002000000}">
      <text>
        <r>
          <rPr>
            <sz val="8"/>
            <color indexed="81"/>
            <rFont val="Tahoma"/>
            <family val="2"/>
          </rPr>
          <t>Før over timar frå føregåande månad</t>
        </r>
      </text>
    </comment>
    <comment ref="O3" authorId="0" shapeId="0" xr:uid="{00000000-0006-0000-0300-000003000000}">
      <text>
        <r>
          <rPr>
            <sz val="8"/>
            <color indexed="81"/>
            <rFont val="Tahoma"/>
            <family val="2"/>
          </rPr>
          <t>Overfører automatisk resterande ferie frå den føregåande månaden</t>
        </r>
      </text>
    </comment>
    <comment ref="A5" authorId="0" shapeId="0" xr:uid="{00000000-0006-0000-0300-000004000000}">
      <text>
        <r>
          <rPr>
            <sz val="8"/>
            <color indexed="81"/>
            <rFont val="Tahoma"/>
            <family val="2"/>
          </rPr>
          <t>juster veketalet i første veka. Dei andre vekene vert automatisk justert.</t>
        </r>
      </text>
    </comment>
    <comment ref="B5" authorId="0" shapeId="0" xr:uid="{00000000-0006-0000-0300-000005000000}">
      <text>
        <r>
          <rPr>
            <sz val="8"/>
            <color indexed="81"/>
            <rFont val="Tahoma"/>
            <family val="2"/>
          </rPr>
          <t xml:space="preserve">Sett inn rette datoer for denne første veka. Den andre veka i månaden vert automatisk justert.
</t>
        </r>
      </text>
    </comment>
    <comment ref="D5" authorId="0" shapeId="0" xr:uid="{00000000-0006-0000-0300-000006000000}">
      <text>
        <r>
          <rPr>
            <sz val="8"/>
            <color indexed="81"/>
            <rFont val="Tahoma"/>
            <family val="2"/>
          </rPr>
          <t xml:space="preserve">Eksempel.
8  TAB  30  = 8:30 </t>
        </r>
      </text>
    </comment>
    <comment ref="J5" authorId="0" shapeId="0" xr:uid="{00000000-0006-0000-0300-000007000000}">
      <text>
        <r>
          <rPr>
            <sz val="8"/>
            <color indexed="81"/>
            <rFont val="Tahoma"/>
            <family val="2"/>
          </rPr>
          <t>FRIDAGAR skal førast med GJEKK  7 30</t>
        </r>
      </text>
    </comment>
    <comment ref="N5" authorId="0" shapeId="0" xr:uid="{00000000-0006-0000-0300-000008000000}">
      <text>
        <r>
          <rPr>
            <sz val="8"/>
            <color indexed="81"/>
            <rFont val="Tahoma"/>
            <family val="2"/>
          </rPr>
          <t>Sett inn feriedagen sitt nummer.</t>
        </r>
      </text>
    </comment>
    <comment ref="O5" authorId="0" shapeId="0" xr:uid="{00000000-0006-0000-0300-000009000000}">
      <text>
        <r>
          <rPr>
            <sz val="8"/>
            <color indexed="81"/>
            <rFont val="Tahoma"/>
            <family val="2"/>
          </rPr>
          <t>Dersom dette er ein feriedag må du sette inn talet   1
Du må og føre   GJEKK  7  30</t>
        </r>
      </text>
    </comment>
    <comment ref="R5" authorId="0" shapeId="0" xr:uid="{00000000-0006-0000-0300-00000A000000}">
      <text>
        <r>
          <rPr>
            <sz val="8"/>
            <color indexed="81"/>
            <rFont val="Tahoma"/>
            <family val="2"/>
          </rPr>
          <t>Her kan du noter alt mogeleg.
Sjøv om ikkje alt viser på skjermen eller på utskrifa vil teksten ligge inne i cella.</t>
        </r>
      </text>
    </comment>
    <comment ref="A12" authorId="0" shapeId="0" xr:uid="{00000000-0006-0000-0300-00000B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B12" authorId="0" shapeId="0" xr:uid="{00000000-0006-0000-0300-00000C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O48" authorId="0" shapeId="0" xr:uid="{00000000-0006-0000-0300-00000D000000}">
      <text>
        <r>
          <rPr>
            <sz val="8"/>
            <color indexed="81"/>
            <rFont val="Tahoma"/>
            <family val="2"/>
          </rPr>
          <t>Dersom du har FERIE  som ikkje kan takast ut, men som vert ført som ekstra løn må dette
 førast i denne kolonna.</t>
        </r>
      </text>
    </comment>
    <comment ref="Q48" authorId="0" shapeId="0" xr:uid="{00000000-0006-0000-0300-00000E000000}">
      <text>
        <r>
          <rPr>
            <sz val="8"/>
            <color indexed="81"/>
            <rFont val="Tahoma"/>
            <family val="2"/>
          </rPr>
          <t>Dersom du har FLEKSITID  som ikkje kan takast ut, men som vert ført som ekstra løn må dette
 førast i denne kolonna.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 fornøyd Microsoft Office-bruker</author>
  </authors>
  <commentList>
    <comment ref="D2" authorId="0" shapeId="0" xr:uid="{00000000-0006-0000-0400-000001000000}">
      <text>
        <r>
          <rPr>
            <sz val="8"/>
            <color indexed="81"/>
            <rFont val="Tahoma"/>
            <family val="2"/>
          </rPr>
          <t>sett inn namn</t>
        </r>
      </text>
    </comment>
    <comment ref="Q2" authorId="0" shapeId="0" xr:uid="{00000000-0006-0000-0400-000002000000}">
      <text>
        <r>
          <rPr>
            <sz val="8"/>
            <color indexed="81"/>
            <rFont val="Tahoma"/>
            <family val="2"/>
          </rPr>
          <t>Før over timar frå føregåande månad</t>
        </r>
      </text>
    </comment>
    <comment ref="O3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
Overfører automatisk resterande ferie frå den føregåande månaden</t>
        </r>
      </text>
    </comment>
    <comment ref="A5" authorId="0" shapeId="0" xr:uid="{00000000-0006-0000-0400-000004000000}">
      <text>
        <r>
          <rPr>
            <sz val="8"/>
            <color indexed="81"/>
            <rFont val="Tahoma"/>
            <family val="2"/>
          </rPr>
          <t>juster veketalet i første veka. Dei andre vekene vert automatisk justert.</t>
        </r>
      </text>
    </comment>
    <comment ref="B5" authorId="0" shapeId="0" xr:uid="{00000000-0006-0000-0400-000005000000}">
      <text>
        <r>
          <rPr>
            <sz val="8"/>
            <color indexed="81"/>
            <rFont val="Tahoma"/>
            <family val="2"/>
          </rPr>
          <t xml:space="preserve">Sett inn rette datoer for denne første veka. Den andre veka i månaden vert automatisk justert.
</t>
        </r>
      </text>
    </comment>
    <comment ref="D5" authorId="0" shapeId="0" xr:uid="{00000000-0006-0000-0400-000006000000}">
      <text>
        <r>
          <rPr>
            <sz val="8"/>
            <color indexed="81"/>
            <rFont val="Tahoma"/>
            <family val="2"/>
          </rPr>
          <t xml:space="preserve">Eksempel.
8  TAB  30  = 8:30 </t>
        </r>
      </text>
    </comment>
    <comment ref="J5" authorId="0" shapeId="0" xr:uid="{00000000-0006-0000-0400-000007000000}">
      <text>
        <r>
          <rPr>
            <sz val="8"/>
            <color indexed="81"/>
            <rFont val="Tahoma"/>
            <family val="2"/>
          </rPr>
          <t>FRIDAGAR skal førast med GJEKK  7 30</t>
        </r>
      </text>
    </comment>
    <comment ref="N5" authorId="0" shapeId="0" xr:uid="{00000000-0006-0000-0400-000008000000}">
      <text>
        <r>
          <rPr>
            <sz val="8"/>
            <color indexed="81"/>
            <rFont val="Tahoma"/>
            <family val="2"/>
          </rPr>
          <t>Sett inn feriedagen sitt nummer.</t>
        </r>
      </text>
    </comment>
    <comment ref="O5" authorId="0" shapeId="0" xr:uid="{00000000-0006-0000-0400-000009000000}">
      <text>
        <r>
          <rPr>
            <sz val="8"/>
            <color indexed="81"/>
            <rFont val="Tahoma"/>
            <family val="2"/>
          </rPr>
          <t>Dersom dette er ein feriedag må du sette inn talet   1
Du må og føre   GJEKK  7  30</t>
        </r>
      </text>
    </comment>
    <comment ref="R5" authorId="0" shapeId="0" xr:uid="{00000000-0006-0000-0400-00000A000000}">
      <text>
        <r>
          <rPr>
            <sz val="8"/>
            <color indexed="81"/>
            <rFont val="Tahoma"/>
            <family val="2"/>
          </rPr>
          <t>Her kan du noter alt mogeleg.
Sjøv om ikkje alt viser på skjermen eller på utskrifa vil teksten ligge inne i cella.</t>
        </r>
      </text>
    </comment>
    <comment ref="A12" authorId="0" shapeId="0" xr:uid="{00000000-0006-0000-0400-00000B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O49" authorId="0" shapeId="0" xr:uid="{00000000-0006-0000-0400-00000C000000}">
      <text>
        <r>
          <rPr>
            <sz val="8"/>
            <color indexed="81"/>
            <rFont val="Tahoma"/>
            <family val="2"/>
          </rPr>
          <t>Dersom du har FERIE  som ikkje kan takast ut, men som vert ført som ekstra løn må dette
 førast i denne kolonna.</t>
        </r>
      </text>
    </comment>
    <comment ref="Q49" authorId="0" shapeId="0" xr:uid="{00000000-0006-0000-0400-00000D000000}">
      <text>
        <r>
          <rPr>
            <sz val="8"/>
            <color indexed="81"/>
            <rFont val="Tahoma"/>
            <family val="2"/>
          </rPr>
          <t>Dersom du har FLEKSITID  som ikkje kan takast ut, men som vert ført som ekstra løn må dette
 førast i denne kolonna.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 fornøyd Microsoft Office-bruker</author>
  </authors>
  <commentList>
    <comment ref="D2" authorId="0" shapeId="0" xr:uid="{00000000-0006-0000-0500-000001000000}">
      <text>
        <r>
          <rPr>
            <sz val="8"/>
            <color indexed="81"/>
            <rFont val="Tahoma"/>
            <family val="2"/>
          </rPr>
          <t>sett inn namn</t>
        </r>
      </text>
    </comment>
    <comment ref="Q2" authorId="0" shapeId="0" xr:uid="{00000000-0006-0000-0500-000002000000}">
      <text>
        <r>
          <rPr>
            <sz val="8"/>
            <color indexed="81"/>
            <rFont val="Tahoma"/>
            <family val="2"/>
          </rPr>
          <t>Før over timar frå føregåande månad</t>
        </r>
      </text>
    </comment>
    <comment ref="O3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
Overfører automatisk resterande ferie frå den føregåande månaden</t>
        </r>
      </text>
    </comment>
    <comment ref="A5" authorId="0" shapeId="0" xr:uid="{00000000-0006-0000-0500-000004000000}">
      <text>
        <r>
          <rPr>
            <sz val="8"/>
            <color indexed="81"/>
            <rFont val="Tahoma"/>
            <family val="2"/>
          </rPr>
          <t>juster veketalet i første veka. Dei andre vekene vert automatisk justert.</t>
        </r>
      </text>
    </comment>
    <comment ref="B5" authorId="0" shapeId="0" xr:uid="{00000000-0006-0000-0500-000005000000}">
      <text>
        <r>
          <rPr>
            <sz val="8"/>
            <color indexed="81"/>
            <rFont val="Tahoma"/>
            <family val="2"/>
          </rPr>
          <t xml:space="preserve">Sett inn rette datoer for denne første veka. Den andre veka i månaden vert automatisk justert.
</t>
        </r>
      </text>
    </comment>
    <comment ref="D5" authorId="0" shapeId="0" xr:uid="{00000000-0006-0000-0500-000006000000}">
      <text>
        <r>
          <rPr>
            <sz val="8"/>
            <color indexed="81"/>
            <rFont val="Tahoma"/>
            <family val="2"/>
          </rPr>
          <t xml:space="preserve">Eksempel.
8  TAB  30  = 8:30 </t>
        </r>
      </text>
    </comment>
    <comment ref="J5" authorId="0" shapeId="0" xr:uid="{00000000-0006-0000-0500-000007000000}">
      <text>
        <r>
          <rPr>
            <sz val="8"/>
            <color indexed="81"/>
            <rFont val="Tahoma"/>
            <family val="2"/>
          </rPr>
          <t>FRIDAGAR skal førast med GJEKK  7 30</t>
        </r>
      </text>
    </comment>
    <comment ref="N5" authorId="0" shapeId="0" xr:uid="{00000000-0006-0000-0500-000008000000}">
      <text>
        <r>
          <rPr>
            <sz val="8"/>
            <color indexed="81"/>
            <rFont val="Tahoma"/>
            <family val="2"/>
          </rPr>
          <t>Sett inn feriedagen sitt nummer.</t>
        </r>
      </text>
    </comment>
    <comment ref="O5" authorId="0" shapeId="0" xr:uid="{00000000-0006-0000-0500-000009000000}">
      <text>
        <r>
          <rPr>
            <sz val="8"/>
            <color indexed="81"/>
            <rFont val="Tahoma"/>
            <family val="2"/>
          </rPr>
          <t>Dersom dette er ein feriedag må du sette inn talet   1
Du må og føre   GJEKK  7  30</t>
        </r>
      </text>
    </comment>
    <comment ref="R5" authorId="0" shapeId="0" xr:uid="{00000000-0006-0000-0500-00000A000000}">
      <text>
        <r>
          <rPr>
            <sz val="8"/>
            <color indexed="81"/>
            <rFont val="Tahoma"/>
            <family val="2"/>
          </rPr>
          <t>Her kan du noter alt mogeleg.
Sjøv om ikkje alt viser på skjermen eller på utskrifa vil teksten ligge inne i cella.</t>
        </r>
      </text>
    </comment>
    <comment ref="A12" authorId="0" shapeId="0" xr:uid="{00000000-0006-0000-0500-00000B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B13" authorId="0" shapeId="0" xr:uid="{00000000-0006-0000-0500-00000C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O48" authorId="0" shapeId="0" xr:uid="{00000000-0006-0000-0500-00000D000000}">
      <text>
        <r>
          <rPr>
            <sz val="8"/>
            <color indexed="81"/>
            <rFont val="Tahoma"/>
            <family val="2"/>
          </rPr>
          <t>Dersom du har FERIE  som ikkje kan takast ut, men som vert ført som ekstra løn må dette
 førast i denne kolonna.</t>
        </r>
      </text>
    </comment>
    <comment ref="Q48" authorId="0" shapeId="0" xr:uid="{00000000-0006-0000-0500-00000E000000}">
      <text>
        <r>
          <rPr>
            <sz val="8"/>
            <color indexed="81"/>
            <rFont val="Tahoma"/>
            <family val="2"/>
          </rPr>
          <t>Dersom du har FLEKSITID  som ikkje kan takast ut, men som vert ført som ekstra løn må dette
 førast i denne kolonna.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 fornøyd Microsoft Office-bruker</author>
  </authors>
  <commentList>
    <comment ref="D2" authorId="0" shapeId="0" xr:uid="{00000000-0006-0000-0600-000001000000}">
      <text>
        <r>
          <rPr>
            <sz val="8"/>
            <color indexed="81"/>
            <rFont val="Tahoma"/>
            <family val="2"/>
          </rPr>
          <t>sett inn namn</t>
        </r>
      </text>
    </comment>
    <comment ref="Q2" authorId="0" shapeId="0" xr:uid="{00000000-0006-0000-0600-000002000000}">
      <text>
        <r>
          <rPr>
            <sz val="8"/>
            <color indexed="81"/>
            <rFont val="Tahoma"/>
            <family val="2"/>
          </rPr>
          <t>Før over timar frå føregåande månad</t>
        </r>
      </text>
    </comment>
    <comment ref="O3" authorId="0" shapeId="0" xr:uid="{00000000-0006-0000-0600-000003000000}">
      <text>
        <r>
          <rPr>
            <sz val="8"/>
            <color indexed="81"/>
            <rFont val="Tahoma"/>
            <family val="2"/>
          </rPr>
          <t>Overfører automatisk resterande ferie frå den føregåande månaden</t>
        </r>
      </text>
    </comment>
    <comment ref="A5" authorId="0" shapeId="0" xr:uid="{00000000-0006-0000-0600-000004000000}">
      <text>
        <r>
          <rPr>
            <sz val="8"/>
            <color indexed="81"/>
            <rFont val="Tahoma"/>
            <family val="2"/>
          </rPr>
          <t>juster veketalet i første veka. Dei andre vekene vert automatisk justert.</t>
        </r>
      </text>
    </comment>
    <comment ref="B5" authorId="0" shapeId="0" xr:uid="{00000000-0006-0000-0600-000005000000}">
      <text>
        <r>
          <rPr>
            <sz val="8"/>
            <color indexed="81"/>
            <rFont val="Tahoma"/>
            <family val="2"/>
          </rPr>
          <t xml:space="preserve">Sett inn rette datoer for denne første veka. Den andre veka i månaden vert automatisk justert.
</t>
        </r>
      </text>
    </comment>
    <comment ref="D5" authorId="0" shapeId="0" xr:uid="{00000000-0006-0000-0600-000006000000}">
      <text>
        <r>
          <rPr>
            <sz val="8"/>
            <color indexed="81"/>
            <rFont val="Tahoma"/>
            <family val="2"/>
          </rPr>
          <t xml:space="preserve">Eksempel.
8  TAB  30  = 8:30 </t>
        </r>
      </text>
    </comment>
    <comment ref="J5" authorId="0" shapeId="0" xr:uid="{00000000-0006-0000-0600-000007000000}">
      <text>
        <r>
          <rPr>
            <sz val="8"/>
            <color indexed="81"/>
            <rFont val="Tahoma"/>
            <family val="2"/>
          </rPr>
          <t>FRIDAGAR skal førast med GJEKK  7 30</t>
        </r>
      </text>
    </comment>
    <comment ref="N5" authorId="0" shapeId="0" xr:uid="{00000000-0006-0000-0600-000008000000}">
      <text>
        <r>
          <rPr>
            <sz val="8"/>
            <color indexed="81"/>
            <rFont val="Tahoma"/>
            <family val="2"/>
          </rPr>
          <t>Sett inn feriedagen sitt nummer.</t>
        </r>
      </text>
    </comment>
    <comment ref="O5" authorId="0" shapeId="0" xr:uid="{00000000-0006-0000-0600-000009000000}">
      <text>
        <r>
          <rPr>
            <sz val="8"/>
            <color indexed="81"/>
            <rFont val="Tahoma"/>
            <family val="2"/>
          </rPr>
          <t>Dersom dette er ein feriedag må du sette inn talet   1
Du må og føre   GJEKK  7  30</t>
        </r>
      </text>
    </comment>
    <comment ref="R5" authorId="0" shapeId="0" xr:uid="{00000000-0006-0000-0600-00000A000000}">
      <text>
        <r>
          <rPr>
            <sz val="8"/>
            <color indexed="81"/>
            <rFont val="Tahoma"/>
            <family val="2"/>
          </rPr>
          <t>Her kan du noter alt mogeleg.
Sjøv om ikkje alt viser på skjermen eller på utskrifa vil teksten ligge inne i cella.</t>
        </r>
      </text>
    </comment>
    <comment ref="A12" authorId="0" shapeId="0" xr:uid="{00000000-0006-0000-0600-00000B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B12" authorId="0" shapeId="0" xr:uid="{00000000-0006-0000-0600-00000C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O48" authorId="0" shapeId="0" xr:uid="{00000000-0006-0000-0600-00000D000000}">
      <text>
        <r>
          <rPr>
            <sz val="8"/>
            <color indexed="81"/>
            <rFont val="Tahoma"/>
            <family val="2"/>
          </rPr>
          <t>Dersom du har FERIE  som ikkje kan takast ut, men som vert ført som ekstra løn må dette
 førast i denne kolonna.</t>
        </r>
      </text>
    </comment>
    <comment ref="Q48" authorId="0" shapeId="0" xr:uid="{00000000-0006-0000-0600-00000E000000}">
      <text>
        <r>
          <rPr>
            <sz val="8"/>
            <color indexed="81"/>
            <rFont val="Tahoma"/>
            <family val="2"/>
          </rPr>
          <t>Dersom du har FLEKSITID  som ikkje kan takast ut, men som vert ført som ekstra løn må dette
 førast i denne kolonna.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 fornøyd Microsoft Office-bruker</author>
  </authors>
  <commentList>
    <comment ref="D2" authorId="0" shapeId="0" xr:uid="{00000000-0006-0000-0700-000001000000}">
      <text>
        <r>
          <rPr>
            <sz val="8"/>
            <color indexed="81"/>
            <rFont val="Tahoma"/>
            <family val="2"/>
          </rPr>
          <t>sett inn namn</t>
        </r>
      </text>
    </comment>
    <comment ref="Q2" authorId="0" shapeId="0" xr:uid="{00000000-0006-0000-0700-000002000000}">
      <text>
        <r>
          <rPr>
            <sz val="8"/>
            <color indexed="81"/>
            <rFont val="Tahoma"/>
            <family val="2"/>
          </rPr>
          <t>Før over timar frå føregåande månad</t>
        </r>
      </text>
    </comment>
    <comment ref="O3" authorId="0" shapeId="0" xr:uid="{00000000-0006-0000-0700-000003000000}">
      <text>
        <r>
          <rPr>
            <sz val="8"/>
            <color indexed="81"/>
            <rFont val="Tahoma"/>
            <family val="2"/>
          </rPr>
          <t>Overfører automatisk resterande ferie frå den føregåande månaden</t>
        </r>
      </text>
    </comment>
    <comment ref="A5" authorId="0" shapeId="0" xr:uid="{00000000-0006-0000-0700-000004000000}">
      <text>
        <r>
          <rPr>
            <sz val="8"/>
            <color indexed="81"/>
            <rFont val="Tahoma"/>
            <family val="2"/>
          </rPr>
          <t>juster veketalet i første veka. Dei andre vekene vert automatisk justert.</t>
        </r>
      </text>
    </comment>
    <comment ref="B5" authorId="0" shapeId="0" xr:uid="{00000000-0006-0000-0700-000005000000}">
      <text>
        <r>
          <rPr>
            <sz val="8"/>
            <color indexed="81"/>
            <rFont val="Tahoma"/>
            <family val="2"/>
          </rPr>
          <t xml:space="preserve">Sett inn rette datoer for denne første veka. Den andre veka i månaden vert automatisk justert.
</t>
        </r>
      </text>
    </comment>
    <comment ref="D5" authorId="0" shapeId="0" xr:uid="{00000000-0006-0000-0700-000006000000}">
      <text>
        <r>
          <rPr>
            <sz val="8"/>
            <color indexed="81"/>
            <rFont val="Tahoma"/>
            <family val="2"/>
          </rPr>
          <t xml:space="preserve">Eksempel.
8  TAB  30  = 8:30 </t>
        </r>
      </text>
    </comment>
    <comment ref="J5" authorId="0" shapeId="0" xr:uid="{00000000-0006-0000-0700-000007000000}">
      <text>
        <r>
          <rPr>
            <sz val="8"/>
            <color indexed="81"/>
            <rFont val="Tahoma"/>
            <family val="2"/>
          </rPr>
          <t>FRIDAGAR skal førast med GJEKK  7 30</t>
        </r>
      </text>
    </comment>
    <comment ref="N5" authorId="0" shapeId="0" xr:uid="{00000000-0006-0000-0700-000008000000}">
      <text>
        <r>
          <rPr>
            <sz val="8"/>
            <color indexed="81"/>
            <rFont val="Tahoma"/>
            <family val="2"/>
          </rPr>
          <t>Sett inn feriedagen sitt nummer.</t>
        </r>
      </text>
    </comment>
    <comment ref="O5" authorId="0" shapeId="0" xr:uid="{00000000-0006-0000-0700-000009000000}">
      <text>
        <r>
          <rPr>
            <sz val="8"/>
            <color indexed="81"/>
            <rFont val="Tahoma"/>
            <family val="2"/>
          </rPr>
          <t>Dersom dette er ein feriedag må du sette inn talet   1
Du må og føre   GJEKK  7  30</t>
        </r>
      </text>
    </comment>
    <comment ref="R5" authorId="0" shapeId="0" xr:uid="{00000000-0006-0000-0700-00000A000000}">
      <text>
        <r>
          <rPr>
            <sz val="8"/>
            <color indexed="81"/>
            <rFont val="Tahoma"/>
            <family val="2"/>
          </rPr>
          <t>Her kan du noter alt mogeleg.
Sjøv om ikkje alt viser på skjermen eller på utskrifa vil teksten ligge inne i cella.</t>
        </r>
      </text>
    </comment>
    <comment ref="A12" authorId="0" shapeId="0" xr:uid="{00000000-0006-0000-0700-00000B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B13" authorId="0" shapeId="0" xr:uid="{00000000-0006-0000-0700-00000C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O48" authorId="0" shapeId="0" xr:uid="{00000000-0006-0000-0700-00000D000000}">
      <text>
        <r>
          <rPr>
            <sz val="8"/>
            <color indexed="81"/>
            <rFont val="Tahoma"/>
            <family val="2"/>
          </rPr>
          <t>Dersom du har FERIE  som ikkje kan takast ut, men som vert ført som ekstra løn må dette
 førast i denne kolonna.</t>
        </r>
      </text>
    </comment>
    <comment ref="Q48" authorId="0" shapeId="0" xr:uid="{00000000-0006-0000-0700-00000E000000}">
      <text>
        <r>
          <rPr>
            <sz val="8"/>
            <color indexed="81"/>
            <rFont val="Tahoma"/>
            <family val="2"/>
          </rPr>
          <t>Dersom du har FLEKSITID  som ikkje kan takast ut, men som vert ført som ekstra løn må dette
 førast i denne kolonna.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 fornøyd Microsoft Office-bruker</author>
  </authors>
  <commentList>
    <comment ref="D2" authorId="0" shapeId="0" xr:uid="{00000000-0006-0000-0800-000001000000}">
      <text>
        <r>
          <rPr>
            <sz val="8"/>
            <color indexed="81"/>
            <rFont val="Tahoma"/>
            <family val="2"/>
          </rPr>
          <t>sett inn namn</t>
        </r>
      </text>
    </comment>
    <comment ref="Q2" authorId="0" shapeId="0" xr:uid="{00000000-0006-0000-0800-000002000000}">
      <text>
        <r>
          <rPr>
            <sz val="8"/>
            <color indexed="81"/>
            <rFont val="Tahoma"/>
            <family val="2"/>
          </rPr>
          <t>Før over timar frå føregåande månad</t>
        </r>
      </text>
    </comment>
    <comment ref="O3" authorId="0" shapeId="0" xr:uid="{00000000-0006-0000-0800-000003000000}">
      <text>
        <r>
          <rPr>
            <sz val="8"/>
            <color indexed="81"/>
            <rFont val="Tahoma"/>
            <family val="2"/>
          </rPr>
          <t xml:space="preserve">
Overfører automatisk resterande ferie frå den føregåande månaden</t>
        </r>
      </text>
    </comment>
    <comment ref="A5" authorId="0" shapeId="0" xr:uid="{00000000-0006-0000-0800-000004000000}">
      <text>
        <r>
          <rPr>
            <sz val="8"/>
            <color indexed="81"/>
            <rFont val="Tahoma"/>
            <family val="2"/>
          </rPr>
          <t>juster veketalet i første veka. Dei andre vekene vert automatisk justert.</t>
        </r>
      </text>
    </comment>
    <comment ref="B5" authorId="0" shapeId="0" xr:uid="{00000000-0006-0000-0800-000005000000}">
      <text>
        <r>
          <rPr>
            <sz val="8"/>
            <color indexed="81"/>
            <rFont val="Tahoma"/>
            <family val="2"/>
          </rPr>
          <t xml:space="preserve">Sett inn rette datoer for denne første veka. Den andre veka i månaden vert automatisk justert.
</t>
        </r>
      </text>
    </comment>
    <comment ref="D5" authorId="0" shapeId="0" xr:uid="{00000000-0006-0000-0800-000006000000}">
      <text>
        <r>
          <rPr>
            <sz val="8"/>
            <color indexed="81"/>
            <rFont val="Tahoma"/>
            <family val="2"/>
          </rPr>
          <t xml:space="preserve">Eksempel.
8  TAB  30  = 8:30 </t>
        </r>
      </text>
    </comment>
    <comment ref="J5" authorId="0" shapeId="0" xr:uid="{00000000-0006-0000-0800-000007000000}">
      <text>
        <r>
          <rPr>
            <sz val="8"/>
            <color indexed="81"/>
            <rFont val="Tahoma"/>
            <family val="2"/>
          </rPr>
          <t>FRIDAGAR skal førast med GJEKK  7 30</t>
        </r>
      </text>
    </comment>
    <comment ref="N5" authorId="0" shapeId="0" xr:uid="{00000000-0006-0000-0800-000008000000}">
      <text>
        <r>
          <rPr>
            <sz val="8"/>
            <color indexed="81"/>
            <rFont val="Tahoma"/>
            <family val="2"/>
          </rPr>
          <t>Sett inn feriedagen sitt nummer.</t>
        </r>
      </text>
    </comment>
    <comment ref="O5" authorId="0" shapeId="0" xr:uid="{00000000-0006-0000-0800-000009000000}">
      <text>
        <r>
          <rPr>
            <sz val="8"/>
            <color indexed="81"/>
            <rFont val="Tahoma"/>
            <family val="2"/>
          </rPr>
          <t>Dersom dette er ein feriedag må du sette inn talet   1
Du må og føre   GJEKK  7  30</t>
        </r>
      </text>
    </comment>
    <comment ref="R5" authorId="0" shapeId="0" xr:uid="{00000000-0006-0000-0800-00000A000000}">
      <text>
        <r>
          <rPr>
            <sz val="8"/>
            <color indexed="81"/>
            <rFont val="Tahoma"/>
            <family val="2"/>
          </rPr>
          <t>Her kan du noter alt mogeleg.
Sjøv om ikkje alt viser på skjermen eller på utskrifa vil teksten ligge inne i cella.</t>
        </r>
      </text>
    </comment>
    <comment ref="A12" authorId="0" shapeId="0" xr:uid="{00000000-0006-0000-0800-00000B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B12" authorId="0" shapeId="0" xr:uid="{00000000-0006-0000-0800-00000C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B13" authorId="0" shapeId="0" xr:uid="{00000000-0006-0000-0800-00000D000000}">
      <text>
        <r>
          <rPr>
            <sz val="8"/>
            <color indexed="81"/>
            <rFont val="Tahoma"/>
            <family val="2"/>
          </rPr>
          <t>Automatisk</t>
        </r>
      </text>
    </comment>
    <comment ref="O48" authorId="0" shapeId="0" xr:uid="{00000000-0006-0000-0800-00000E000000}">
      <text>
        <r>
          <rPr>
            <sz val="8"/>
            <color indexed="81"/>
            <rFont val="Tahoma"/>
            <family val="2"/>
          </rPr>
          <t>Dersom du har FERIE  som ikkje kan takast ut, men som vert ført som ekstra løn må dette
 førast i denne kolonna.</t>
        </r>
      </text>
    </comment>
    <comment ref="Q48" authorId="0" shapeId="0" xr:uid="{00000000-0006-0000-0800-00000F000000}">
      <text>
        <r>
          <rPr>
            <sz val="8"/>
            <color indexed="81"/>
            <rFont val="Tahoma"/>
            <family val="2"/>
          </rPr>
          <t>Dersom du har FLEKSITID  som ikkje kan takast ut, men som vert ført som ekstra løn må dette
 førast i denne kolonna.</t>
        </r>
      </text>
    </comment>
  </commentList>
</comments>
</file>

<file path=xl/sharedStrings.xml><?xml version="1.0" encoding="utf-8"?>
<sst xmlns="http://schemas.openxmlformats.org/spreadsheetml/2006/main" count="853" uniqueCount="59">
  <si>
    <t xml:space="preserve">     FLEKSITIDSKJEMA</t>
  </si>
  <si>
    <t>JANUAR</t>
  </si>
  <si>
    <t>FERIE</t>
  </si>
  <si>
    <t>OVERFØRT</t>
  </si>
  <si>
    <t>Overfør</t>
  </si>
  <si>
    <t>OMREKNA</t>
  </si>
  <si>
    <t>SALDO</t>
  </si>
  <si>
    <t>MERKNADER</t>
  </si>
  <si>
    <t>DATO</t>
  </si>
  <si>
    <t>DAG</t>
  </si>
  <si>
    <t>KOM</t>
  </si>
  <si>
    <t>GJEKK</t>
  </si>
  <si>
    <t>TIMAR</t>
  </si>
  <si>
    <t>DAG NR</t>
  </si>
  <si>
    <t>MANDAG</t>
  </si>
  <si>
    <t>TIRSDAG</t>
  </si>
  <si>
    <t>ONSDAG</t>
  </si>
  <si>
    <t>TORSDAG</t>
  </si>
  <si>
    <t>FREDAG</t>
  </si>
  <si>
    <t>LØRDAG</t>
  </si>
  <si>
    <t>SØNDAG</t>
  </si>
  <si>
    <t>SUMLINJE</t>
  </si>
  <si>
    <t xml:space="preserve">   FERIE</t>
  </si>
  <si>
    <t xml:space="preserve">     FLEKSITID</t>
  </si>
  <si>
    <t>SALDO FRÅ FØREGÅANDE MÅNAD</t>
  </si>
  <si>
    <t>JUSTERINGAR PÅ GRUNN AV PÅLAGT OVERTID.</t>
  </si>
  <si>
    <t>FLEKSITID DENNE MÅNADEN</t>
  </si>
  <si>
    <t>SKAL OVERFØRAST TIL NESTE MÅNAD</t>
  </si>
  <si>
    <t>Arbeidstida er godkjendt og kan førast over til tenesteininga sitt samleskjema.</t>
  </si>
  <si>
    <t>Tenesteleiar</t>
  </si>
  <si>
    <t>Februar</t>
  </si>
  <si>
    <t>REST</t>
  </si>
  <si>
    <t>MINUTT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</si>
  <si>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</si>
  <si>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</si>
  <si>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</si>
  <si>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</si>
  <si>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</si>
  <si>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</si>
  <si>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</si>
  <si>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</si>
  <si>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</si>
  <si>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</si>
  <si>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Grunnlovsdag</t>
  </si>
  <si>
    <t>NAVN</t>
  </si>
  <si>
    <t>UKE</t>
  </si>
  <si>
    <t>1. juledag</t>
  </si>
  <si>
    <t>2. juledag</t>
  </si>
  <si>
    <t>Off. høytidsdag</t>
  </si>
  <si>
    <t>1. nyttårsdag</t>
  </si>
  <si>
    <t>Skjærtorsdag</t>
  </si>
  <si>
    <t>Langfredag</t>
  </si>
  <si>
    <t>Kristi himmelfartsdag</t>
  </si>
  <si>
    <t>1. påskedag</t>
  </si>
  <si>
    <t>2. påskedag</t>
  </si>
  <si>
    <t>Normalarbeidsdag frem til kl.12</t>
  </si>
  <si>
    <t>2. pinsedag</t>
  </si>
  <si>
    <t>Julaften - Normalarbeidstid til kl.12</t>
  </si>
  <si>
    <t>Nyttårsaften - Normalarbeidstid til kl.12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</si>
</sst>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32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8"/>
      <color indexed="81"/>
      <name val="Tahoma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10"/>
      <color rgb="FFC00000"/>
      <name val="Arial"/>
      <family val="2"/>
    </font>
    <font>
      <sz val="8"/>
      <color rgb="FFC00000"/>
      <name val="Arial"/>
      <family val="2"/>
    </font>
    <font>
      <b/>
      <sz val="8"/>
      <color rgb="FFC00000"/>
      <name val="Arial"/>
      <family val="2"/>
    </font>
    <font>
      <u/>
      <sz val="10"/>
      <color rgb="FFFF0000"/>
      <name val="Arial"/>
      <family val="2"/>
    </font>
    <font>
      <u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theme="3" tint="0.7999816888943144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3" tint="0.7999816888943144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3" tint="0.79998168889431442"/>
      </bottom>
      <diagonal/>
    </border>
    <border>
      <left/>
      <right style="medium">
        <color indexed="64"/>
      </right>
      <top/>
      <bottom style="thin">
        <color theme="3" tint="0.79998168889431442"/>
      </bottom>
      <diagonal/>
    </border>
    <border>
      <left style="medium">
        <color indexed="64"/>
      </left>
      <right style="thin">
        <color indexed="64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indexed="64"/>
      </left>
      <right style="medium">
        <color indexed="64"/>
      </right>
      <top/>
      <bottom style="thin">
        <color theme="3" tint="0.79998168889431442"/>
      </bottom>
      <diagonal/>
    </border>
    <border>
      <left style="medium">
        <color indexed="64"/>
      </left>
      <right style="medium">
        <color indexed="64"/>
      </right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 style="thin">
        <color indexed="64"/>
      </left>
      <right style="thin">
        <color theme="4" tint="0.7999816888943144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4" tint="0.79998168889431442"/>
      </bottom>
      <diagonal/>
    </border>
    <border>
      <left/>
      <right style="medium">
        <color indexed="64"/>
      </right>
      <top/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79998168889431442"/>
      </bottom>
      <diagonal/>
    </border>
    <border>
      <left style="medium">
        <color indexed="64"/>
      </left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 style="medium">
        <color indexed="64"/>
      </right>
      <top/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79998168889431442"/>
      </bottom>
      <diagonal/>
    </border>
    <border>
      <left style="thin">
        <color indexed="64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4" tint="0.79998168889431442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thin">
        <color indexed="64"/>
      </left>
      <right style="thin">
        <color theme="4" tint="0.79998168889431442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4" tint="0.79998168889431442"/>
      </bottom>
      <diagonal/>
    </border>
    <border>
      <left style="medium">
        <color indexed="64"/>
      </left>
      <right style="medium">
        <color theme="1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thin">
        <color indexed="64"/>
      </left>
      <right style="medium">
        <color theme="1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7999816888943144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0.79998168889431442"/>
      </right>
      <top style="thin">
        <color theme="3" tint="0.79998168889431442"/>
      </top>
      <bottom style="thin">
        <color theme="4" tint="0.79998168889431442"/>
      </bottom>
      <diagonal/>
    </border>
    <border>
      <left style="thin">
        <color indexed="64"/>
      </left>
      <right style="thin">
        <color theme="4" tint="0.79998168889431442"/>
      </right>
      <top/>
      <bottom/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14999847407452621"/>
      </bottom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4" tint="0.79998168889431442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thin">
        <color theme="4" tint="0.79998168889431442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4" tint="0.79998168889431442"/>
      </top>
      <bottom style="thin">
        <color theme="0" tint="-0.14999847407452621"/>
      </bottom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4" tint="0.79998168889431442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0" tint="-0.14999847407452621"/>
      </bottom>
      <diagonal/>
    </border>
    <border>
      <left style="thin">
        <color indexed="64"/>
      </left>
      <right style="medium">
        <color theme="1"/>
      </right>
      <top/>
      <bottom style="thin">
        <color theme="0" tint="-0.14999847407452621"/>
      </bottom>
      <diagonal/>
    </border>
    <border>
      <left/>
      <right style="medium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indexed="64"/>
      </left>
      <right style="medium">
        <color indexed="64"/>
      </right>
      <top style="thin">
        <color theme="3" tint="0.79998168889431442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theme="4" tint="0.79998168889431442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4" tint="0.79998168889431442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1">
    <xf numFmtId="0" fontId="0" fillId="0" borderId="0"/>
  </cellStyleXfs>
  <cellXfs count="955">
    <xf numFmtId="0" fontId="0" fillId="0" borderId="0" xfId="0"/>
    <xf numFmtId="0" fontId="2" fillId="0" borderId="1" xfId="0" applyFont="1" applyFill="1" applyBorder="1"/>
    <xf numFmtId="0" fontId="0" fillId="0" borderId="2" xfId="0" applyFill="1" applyBorder="1"/>
    <xf numFmtId="0" fontId="3" fillId="0" borderId="2" xfId="0" applyFont="1" applyFill="1" applyBorder="1"/>
    <xf numFmtId="0" fontId="4" fillId="0" borderId="2" xfId="0" applyFont="1" applyFill="1" applyBorder="1" applyAlignment="1" applyProtection="1">
      <alignment horizontal="right"/>
      <protection locked="0"/>
    </xf>
    <xf numFmtId="0" fontId="5" fillId="0" borderId="3" xfId="0" applyFont="1" applyFill="1" applyBorder="1"/>
    <xf numFmtId="0" fontId="0" fillId="0" borderId="0" xfId="0" applyFill="1" applyProtection="1"/>
    <xf numFmtId="0" fontId="0" fillId="0" borderId="0" xfId="0" applyFill="1"/>
    <xf numFmtId="0" fontId="6" fillId="0" borderId="0" xfId="0" applyFont="1" applyFill="1"/>
    <xf numFmtId="0" fontId="7" fillId="0" borderId="5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6" xfId="0" applyFill="1" applyBorder="1" applyProtection="1">
      <protection locked="0"/>
    </xf>
    <xf numFmtId="0" fontId="0" fillId="0" borderId="7" xfId="0" applyFill="1" applyBorder="1"/>
    <xf numFmtId="0" fontId="0" fillId="0" borderId="8" xfId="0" applyFill="1" applyBorder="1"/>
    <xf numFmtId="0" fontId="8" fillId="0" borderId="1" xfId="0" applyFont="1" applyFill="1" applyBorder="1"/>
    <xf numFmtId="0" fontId="0" fillId="0" borderId="3" xfId="0" applyFill="1" applyBorder="1"/>
    <xf numFmtId="0" fontId="3" fillId="0" borderId="1" xfId="0" applyFont="1" applyFill="1" applyBorder="1"/>
    <xf numFmtId="2" fontId="1" fillId="0" borderId="3" xfId="0" applyNumberFormat="1" applyFont="1" applyFill="1" applyBorder="1" applyProtection="1">
      <protection locked="0"/>
    </xf>
    <xf numFmtId="0" fontId="0" fillId="0" borderId="9" xfId="0" applyFill="1" applyBorder="1"/>
    <xf numFmtId="0" fontId="3" fillId="0" borderId="10" xfId="0" applyFont="1" applyFill="1" applyBorder="1"/>
    <xf numFmtId="0" fontId="3" fillId="0" borderId="11" xfId="0" applyFont="1" applyFill="1" applyBorder="1"/>
    <xf numFmtId="0" fontId="0" fillId="0" borderId="10" xfId="0" applyFill="1" applyBorder="1"/>
    <xf numFmtId="0" fontId="8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/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0" fontId="3" fillId="0" borderId="4" xfId="0" applyFont="1" applyFill="1" applyBorder="1"/>
    <xf numFmtId="0" fontId="0" fillId="0" borderId="17" xfId="0" applyFill="1" applyBorder="1" applyProtection="1">
      <protection locked="0"/>
    </xf>
    <xf numFmtId="0" fontId="0" fillId="0" borderId="18" xfId="0" applyFill="1" applyBorder="1" applyProtection="1">
      <protection locked="0"/>
    </xf>
    <xf numFmtId="164" fontId="0" fillId="0" borderId="19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2" fontId="0" fillId="0" borderId="21" xfId="0" applyNumberFormat="1" applyFill="1" applyBorder="1"/>
    <xf numFmtId="0" fontId="0" fillId="0" borderId="21" xfId="0" applyFill="1" applyBorder="1"/>
    <xf numFmtId="0" fontId="0" fillId="0" borderId="3" xfId="0" applyFill="1" applyBorder="1" applyProtection="1">
      <protection locked="0"/>
    </xf>
    <xf numFmtId="2" fontId="0" fillId="0" borderId="3" xfId="0" applyNumberFormat="1" applyFill="1" applyBorder="1"/>
    <xf numFmtId="0" fontId="3" fillId="0" borderId="9" xfId="0" applyFont="1" applyFill="1" applyBorder="1" applyProtection="1">
      <protection locked="0"/>
    </xf>
    <xf numFmtId="0" fontId="0" fillId="0" borderId="5" xfId="0" applyFill="1" applyBorder="1"/>
    <xf numFmtId="0" fontId="0" fillId="0" borderId="22" xfId="0" applyFill="1" applyBorder="1" applyProtection="1">
      <protection locked="0"/>
    </xf>
    <xf numFmtId="164" fontId="0" fillId="0" borderId="8" xfId="0" applyNumberFormat="1" applyFill="1" applyBorder="1" applyProtection="1">
      <protection locked="0"/>
    </xf>
    <xf numFmtId="0" fontId="0" fillId="0" borderId="7" xfId="0" applyFill="1" applyBorder="1" applyProtection="1">
      <protection locked="0"/>
    </xf>
    <xf numFmtId="2" fontId="0" fillId="0" borderId="17" xfId="0" applyNumberFormat="1" applyFill="1" applyBorder="1"/>
    <xf numFmtId="0" fontId="0" fillId="0" borderId="17" xfId="0" applyFill="1" applyBorder="1"/>
    <xf numFmtId="0" fontId="0" fillId="0" borderId="23" xfId="0" applyFill="1" applyBorder="1" applyProtection="1">
      <protection locked="0"/>
    </xf>
    <xf numFmtId="2" fontId="0" fillId="0" borderId="23" xfId="0" applyNumberFormat="1" applyFill="1" applyBorder="1"/>
    <xf numFmtId="0" fontId="10" fillId="0" borderId="0" xfId="0" applyFont="1" applyFill="1" applyProtection="1"/>
    <xf numFmtId="0" fontId="10" fillId="0" borderId="0" xfId="0" applyFont="1" applyFill="1"/>
    <xf numFmtId="0" fontId="0" fillId="0" borderId="1" xfId="0" applyFill="1" applyBorder="1"/>
    <xf numFmtId="0" fontId="12" fillId="0" borderId="9" xfId="0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0" fontId="0" fillId="0" borderId="15" xfId="0" applyFill="1" applyBorder="1" applyProtection="1"/>
    <xf numFmtId="0" fontId="0" fillId="0" borderId="14" xfId="0" applyFill="1" applyBorder="1" applyProtection="1"/>
    <xf numFmtId="1" fontId="0" fillId="0" borderId="14" xfId="0" applyNumberFormat="1" applyFill="1" applyBorder="1" applyProtection="1"/>
    <xf numFmtId="2" fontId="0" fillId="0" borderId="14" xfId="0" applyNumberFormat="1" applyFill="1" applyBorder="1" applyProtection="1"/>
    <xf numFmtId="0" fontId="0" fillId="0" borderId="16" xfId="0" applyFill="1" applyBorder="1" applyProtection="1"/>
    <xf numFmtId="0" fontId="1" fillId="0" borderId="16" xfId="0" applyFont="1" applyFill="1" applyBorder="1" applyAlignment="1" applyProtection="1">
      <alignment horizontal="center"/>
    </xf>
    <xf numFmtId="2" fontId="1" fillId="0" borderId="6" xfId="0" applyNumberFormat="1" applyFont="1" applyFill="1" applyBorder="1" applyAlignment="1" applyProtection="1">
      <alignment horizontal="center"/>
    </xf>
    <xf numFmtId="2" fontId="1" fillId="0" borderId="17" xfId="0" applyNumberFormat="1" applyFont="1" applyFill="1" applyBorder="1" applyAlignment="1" applyProtection="1">
      <alignment horizontal="center"/>
    </xf>
    <xf numFmtId="0" fontId="1" fillId="0" borderId="2" xfId="0" applyFont="1" applyFill="1" applyBorder="1"/>
    <xf numFmtId="0" fontId="3" fillId="0" borderId="4" xfId="0" applyFont="1" applyFill="1" applyBorder="1" applyProtection="1">
      <protection locked="0"/>
    </xf>
    <xf numFmtId="0" fontId="9" fillId="0" borderId="24" xfId="0" applyFont="1" applyFill="1" applyBorder="1"/>
    <xf numFmtId="2" fontId="0" fillId="0" borderId="25" xfId="0" applyNumberFormat="1" applyFill="1" applyBorder="1"/>
    <xf numFmtId="2" fontId="0" fillId="0" borderId="25" xfId="0" applyNumberFormat="1" applyFill="1" applyBorder="1" applyProtection="1">
      <protection locked="0"/>
    </xf>
    <xf numFmtId="0" fontId="9" fillId="0" borderId="26" xfId="0" applyFont="1" applyFill="1" applyBorder="1"/>
    <xf numFmtId="0" fontId="0" fillId="0" borderId="27" xfId="0" applyFill="1" applyBorder="1"/>
    <xf numFmtId="0" fontId="0" fillId="0" borderId="17" xfId="0" applyFill="1" applyBorder="1" applyProtection="1"/>
    <xf numFmtId="0" fontId="9" fillId="0" borderId="15" xfId="0" applyFont="1" applyFill="1" applyBorder="1"/>
    <xf numFmtId="0" fontId="0" fillId="0" borderId="14" xfId="0" applyFill="1" applyBorder="1"/>
    <xf numFmtId="0" fontId="0" fillId="0" borderId="28" xfId="0" applyFill="1" applyBorder="1"/>
    <xf numFmtId="2" fontId="0" fillId="0" borderId="29" xfId="0" applyNumberFormat="1" applyFill="1" applyBorder="1"/>
    <xf numFmtId="0" fontId="0" fillId="0" borderId="23" xfId="0" applyFill="1" applyBorder="1"/>
    <xf numFmtId="0" fontId="0" fillId="0" borderId="30" xfId="0" applyFill="1" applyBorder="1"/>
    <xf numFmtId="0" fontId="0" fillId="0" borderId="11" xfId="0" applyFill="1" applyBorder="1"/>
    <xf numFmtId="0" fontId="0" fillId="0" borderId="12" xfId="0" applyFill="1" applyBorder="1"/>
    <xf numFmtId="0" fontId="3" fillId="0" borderId="0" xfId="0" applyFont="1" applyFill="1"/>
    <xf numFmtId="0" fontId="11" fillId="0" borderId="9" xfId="0" applyFont="1" applyFill="1" applyBorder="1" applyProtection="1">
      <protection locked="0"/>
    </xf>
    <xf numFmtId="0" fontId="14" fillId="0" borderId="9" xfId="0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center"/>
    </xf>
    <xf numFmtId="0" fontId="1" fillId="0" borderId="3" xfId="0" applyFont="1" applyFill="1" applyBorder="1" applyProtection="1">
      <protection locked="0"/>
    </xf>
    <xf numFmtId="0" fontId="0" fillId="2" borderId="5" xfId="0" applyFill="1" applyBorder="1"/>
    <xf numFmtId="0" fontId="0" fillId="2" borderId="22" xfId="0" applyFill="1" applyBorder="1" applyProtection="1">
      <protection locked="0"/>
    </xf>
    <xf numFmtId="0" fontId="9" fillId="2" borderId="0" xfId="0" applyFont="1" applyFill="1" applyBorder="1"/>
    <xf numFmtId="0" fontId="0" fillId="2" borderId="6" xfId="0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2" fontId="0" fillId="2" borderId="17" xfId="0" applyNumberFormat="1" applyFill="1" applyBorder="1"/>
    <xf numFmtId="0" fontId="0" fillId="2" borderId="17" xfId="0" applyFill="1" applyBorder="1"/>
    <xf numFmtId="0" fontId="0" fillId="2" borderId="23" xfId="0" applyFill="1" applyBorder="1" applyProtection="1">
      <protection locked="0"/>
    </xf>
    <xf numFmtId="2" fontId="0" fillId="2" borderId="23" xfId="0" applyNumberFormat="1" applyFill="1" applyBorder="1"/>
    <xf numFmtId="0" fontId="3" fillId="2" borderId="9" xfId="0" applyFont="1" applyFill="1" applyBorder="1" applyProtection="1">
      <protection locked="0"/>
    </xf>
    <xf numFmtId="0" fontId="10" fillId="2" borderId="10" xfId="0" applyFont="1" applyFill="1" applyBorder="1"/>
    <xf numFmtId="0" fontId="9" fillId="2" borderId="11" xfId="0" applyFont="1" applyFill="1" applyBorder="1"/>
    <xf numFmtId="0" fontId="0" fillId="2" borderId="31" xfId="0" applyFill="1" applyBorder="1" applyProtection="1">
      <protection locked="0"/>
    </xf>
    <xf numFmtId="164" fontId="0" fillId="2" borderId="32" xfId="0" applyNumberFormat="1" applyFill="1" applyBorder="1" applyProtection="1">
      <protection locked="0"/>
    </xf>
    <xf numFmtId="0" fontId="0" fillId="2" borderId="33" xfId="0" applyFill="1" applyBorder="1" applyProtection="1">
      <protection locked="0"/>
    </xf>
    <xf numFmtId="2" fontId="0" fillId="2" borderId="34" xfId="0" applyNumberFormat="1" applyFill="1" applyBorder="1"/>
    <xf numFmtId="0" fontId="0" fillId="2" borderId="34" xfId="0" applyFill="1" applyBorder="1"/>
    <xf numFmtId="0" fontId="10" fillId="2" borderId="12" xfId="0" applyFont="1" applyFill="1" applyBorder="1" applyProtection="1">
      <protection locked="0"/>
    </xf>
    <xf numFmtId="2" fontId="0" fillId="2" borderId="12" xfId="0" applyNumberFormat="1" applyFill="1" applyBorder="1"/>
    <xf numFmtId="0" fontId="11" fillId="2" borderId="9" xfId="0" applyFont="1" applyFill="1" applyBorder="1" applyProtection="1">
      <protection locked="0"/>
    </xf>
    <xf numFmtId="0" fontId="0" fillId="2" borderId="10" xfId="0" applyFill="1" applyBorder="1"/>
    <xf numFmtId="0" fontId="0" fillId="2" borderId="12" xfId="0" applyFill="1" applyBorder="1" applyProtection="1">
      <protection locked="0"/>
    </xf>
    <xf numFmtId="0" fontId="12" fillId="2" borderId="9" xfId="0" applyFont="1" applyFill="1" applyBorder="1" applyProtection="1">
      <protection locked="0"/>
    </xf>
    <xf numFmtId="0" fontId="3" fillId="2" borderId="0" xfId="0" applyFont="1" applyFill="1" applyBorder="1"/>
    <xf numFmtId="0" fontId="0" fillId="2" borderId="35" xfId="0" applyFill="1" applyBorder="1" applyProtection="1">
      <protection locked="0"/>
    </xf>
    <xf numFmtId="0" fontId="3" fillId="2" borderId="11" xfId="0" applyFont="1" applyFill="1" applyBorder="1"/>
    <xf numFmtId="0" fontId="3" fillId="2" borderId="13" xfId="0" applyFont="1" applyFill="1" applyBorder="1" applyProtection="1">
      <protection locked="0"/>
    </xf>
    <xf numFmtId="0" fontId="1" fillId="0" borderId="36" xfId="0" applyFont="1" applyFill="1" applyBorder="1" applyAlignment="1">
      <alignment horizontal="left"/>
    </xf>
    <xf numFmtId="0" fontId="0" fillId="0" borderId="37" xfId="0" applyFill="1" applyBorder="1"/>
    <xf numFmtId="0" fontId="0" fillId="0" borderId="24" xfId="0" applyFill="1" applyBorder="1"/>
    <xf numFmtId="0" fontId="0" fillId="0" borderId="26" xfId="0" applyFill="1" applyBorder="1"/>
    <xf numFmtId="0" fontId="0" fillId="0" borderId="38" xfId="0" applyFill="1" applyBorder="1"/>
    <xf numFmtId="0" fontId="0" fillId="0" borderId="39" xfId="0" applyFill="1" applyBorder="1"/>
    <xf numFmtId="0" fontId="0" fillId="0" borderId="40" xfId="0" applyFill="1" applyBorder="1"/>
    <xf numFmtId="0" fontId="0" fillId="2" borderId="42" xfId="0" applyFill="1" applyBorder="1" applyProtection="1">
      <protection locked="0"/>
    </xf>
    <xf numFmtId="0" fontId="10" fillId="2" borderId="43" xfId="0" applyFont="1" applyFill="1" applyBorder="1" applyProtection="1">
      <protection locked="0"/>
    </xf>
    <xf numFmtId="0" fontId="0" fillId="0" borderId="41" xfId="0" applyFill="1" applyBorder="1" applyProtection="1">
      <protection locked="0"/>
    </xf>
    <xf numFmtId="0" fontId="0" fillId="0" borderId="42" xfId="0" applyFill="1" applyBorder="1" applyProtection="1">
      <protection locked="0"/>
    </xf>
    <xf numFmtId="0" fontId="0" fillId="2" borderId="43" xfId="0" applyFill="1" applyBorder="1" applyProtection="1">
      <protection locked="0"/>
    </xf>
    <xf numFmtId="2" fontId="0" fillId="2" borderId="22" xfId="0" applyNumberFormat="1" applyFill="1" applyBorder="1"/>
    <xf numFmtId="2" fontId="0" fillId="2" borderId="44" xfId="0" applyNumberFormat="1" applyFill="1" applyBorder="1"/>
    <xf numFmtId="2" fontId="0" fillId="0" borderId="22" xfId="0" applyNumberFormat="1" applyFill="1" applyBorder="1"/>
    <xf numFmtId="0" fontId="9" fillId="0" borderId="14" xfId="0" applyFont="1" applyFill="1" applyBorder="1" applyProtection="1"/>
    <xf numFmtId="0" fontId="3" fillId="0" borderId="15" xfId="0" applyFont="1" applyFill="1" applyBorder="1" applyAlignment="1">
      <alignment horizontal="left"/>
    </xf>
    <xf numFmtId="0" fontId="15" fillId="0" borderId="14" xfId="0" applyFont="1" applyFill="1" applyBorder="1" applyAlignment="1">
      <alignment horizontal="right"/>
    </xf>
    <xf numFmtId="0" fontId="15" fillId="0" borderId="14" xfId="0" applyFont="1" applyFill="1" applyBorder="1" applyAlignment="1">
      <alignment horizontal="center"/>
    </xf>
    <xf numFmtId="0" fontId="15" fillId="0" borderId="10" xfId="0" applyFont="1" applyFill="1" applyBorder="1"/>
    <xf numFmtId="0" fontId="0" fillId="3" borderId="5" xfId="0" applyFill="1" applyBorder="1"/>
    <xf numFmtId="0" fontId="0" fillId="3" borderId="22" xfId="0" applyFill="1" applyBorder="1" applyProtection="1">
      <protection locked="0"/>
    </xf>
    <xf numFmtId="0" fontId="3" fillId="3" borderId="0" xfId="0" applyFont="1" applyFill="1" applyBorder="1"/>
    <xf numFmtId="0" fontId="0" fillId="3" borderId="6" xfId="0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3" borderId="7" xfId="0" applyFill="1" applyBorder="1" applyProtection="1">
      <protection locked="0"/>
    </xf>
    <xf numFmtId="2" fontId="0" fillId="3" borderId="17" xfId="0" applyNumberFormat="1" applyFill="1" applyBorder="1"/>
    <xf numFmtId="0" fontId="0" fillId="3" borderId="17" xfId="0" applyFill="1" applyBorder="1"/>
    <xf numFmtId="0" fontId="0" fillId="3" borderId="42" xfId="0" applyFill="1" applyBorder="1" applyProtection="1">
      <protection locked="0"/>
    </xf>
    <xf numFmtId="0" fontId="0" fillId="3" borderId="23" xfId="0" applyFill="1" applyBorder="1" applyProtection="1">
      <protection locked="0"/>
    </xf>
    <xf numFmtId="2" fontId="0" fillId="3" borderId="22" xfId="0" applyNumberFormat="1" applyFill="1" applyBorder="1"/>
    <xf numFmtId="2" fontId="0" fillId="3" borderId="23" xfId="0" applyNumberFormat="1" applyFill="1" applyBorder="1"/>
    <xf numFmtId="0" fontId="3" fillId="3" borderId="9" xfId="0" applyFont="1" applyFill="1" applyBorder="1" applyProtection="1">
      <protection locked="0"/>
    </xf>
    <xf numFmtId="0" fontId="9" fillId="3" borderId="0" xfId="0" applyFont="1" applyFill="1" applyBorder="1"/>
    <xf numFmtId="0" fontId="0" fillId="3" borderId="10" xfId="0" applyFill="1" applyBorder="1"/>
    <xf numFmtId="0" fontId="9" fillId="3" borderId="11" xfId="0" applyFont="1" applyFill="1" applyBorder="1"/>
    <xf numFmtId="0" fontId="0" fillId="3" borderId="31" xfId="0" applyFill="1" applyBorder="1" applyProtection="1">
      <protection locked="0"/>
    </xf>
    <xf numFmtId="164" fontId="0" fillId="3" borderId="32" xfId="0" applyNumberFormat="1" applyFill="1" applyBorder="1" applyProtection="1">
      <protection locked="0"/>
    </xf>
    <xf numFmtId="0" fontId="0" fillId="3" borderId="33" xfId="0" applyFill="1" applyBorder="1" applyProtection="1">
      <protection locked="0"/>
    </xf>
    <xf numFmtId="2" fontId="0" fillId="3" borderId="34" xfId="0" applyNumberFormat="1" applyFill="1" applyBorder="1"/>
    <xf numFmtId="0" fontId="0" fillId="3" borderId="34" xfId="0" applyFill="1" applyBorder="1"/>
    <xf numFmtId="0" fontId="0" fillId="3" borderId="43" xfId="0" applyFill="1" applyBorder="1" applyProtection="1">
      <protection locked="0"/>
    </xf>
    <xf numFmtId="0" fontId="0" fillId="3" borderId="12" xfId="0" applyFill="1" applyBorder="1" applyProtection="1">
      <protection locked="0"/>
    </xf>
    <xf numFmtId="2" fontId="0" fillId="3" borderId="12" xfId="0" applyNumberFormat="1" applyFill="1" applyBorder="1"/>
    <xf numFmtId="0" fontId="3" fillId="3" borderId="2" xfId="0" applyFont="1" applyFill="1" applyBorder="1"/>
    <xf numFmtId="0" fontId="0" fillId="3" borderId="18" xfId="0" applyFill="1" applyBorder="1" applyProtection="1">
      <protection locked="0"/>
    </xf>
    <xf numFmtId="164" fontId="0" fillId="3" borderId="19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1" xfId="0" applyFill="1" applyBorder="1"/>
    <xf numFmtId="0" fontId="0" fillId="3" borderId="41" xfId="0" applyFill="1" applyBorder="1" applyProtection="1">
      <protection locked="0"/>
    </xf>
    <xf numFmtId="0" fontId="0" fillId="3" borderId="3" xfId="0" applyFill="1" applyBorder="1" applyProtection="1">
      <protection locked="0"/>
    </xf>
    <xf numFmtId="2" fontId="0" fillId="3" borderId="3" xfId="0" applyNumberFormat="1" applyFill="1" applyBorder="1"/>
    <xf numFmtId="0" fontId="0" fillId="4" borderId="5" xfId="0" applyFill="1" applyBorder="1"/>
    <xf numFmtId="0" fontId="0" fillId="4" borderId="22" xfId="0" applyFill="1" applyBorder="1" applyProtection="1">
      <protection locked="0"/>
    </xf>
    <xf numFmtId="0" fontId="3" fillId="4" borderId="0" xfId="0" applyFont="1" applyFill="1" applyBorder="1"/>
    <xf numFmtId="164" fontId="0" fillId="4" borderId="8" xfId="0" applyNumberFormat="1" applyFill="1" applyBorder="1" applyProtection="1">
      <protection locked="0"/>
    </xf>
    <xf numFmtId="2" fontId="0" fillId="4" borderId="17" xfId="0" applyNumberFormat="1" applyFill="1" applyBorder="1"/>
    <xf numFmtId="0" fontId="0" fillId="4" borderId="17" xfId="0" applyFill="1" applyBorder="1"/>
    <xf numFmtId="0" fontId="0" fillId="4" borderId="42" xfId="0" applyFill="1" applyBorder="1" applyProtection="1">
      <protection locked="0"/>
    </xf>
    <xf numFmtId="0" fontId="0" fillId="4" borderId="23" xfId="0" applyFill="1" applyBorder="1" applyProtection="1">
      <protection locked="0"/>
    </xf>
    <xf numFmtId="2" fontId="0" fillId="4" borderId="23" xfId="0" applyNumberFormat="1" applyFill="1" applyBorder="1"/>
    <xf numFmtId="0" fontId="18" fillId="0" borderId="10" xfId="0" applyFont="1" applyFill="1" applyBorder="1"/>
    <xf numFmtId="0" fontId="17" fillId="0" borderId="17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0" fillId="0" borderId="0" xfId="0" quotePrefix="1" applyFill="1" applyAlignment="1" applyProtection="1">
      <alignment horizontal="left"/>
    </xf>
    <xf numFmtId="0" fontId="0" fillId="4" borderId="0" xfId="0" applyFill="1" applyProtection="1"/>
    <xf numFmtId="0" fontId="0" fillId="4" borderId="0" xfId="0" applyFill="1"/>
    <xf numFmtId="0" fontId="0" fillId="5" borderId="5" xfId="0" applyFill="1" applyBorder="1"/>
    <xf numFmtId="0" fontId="0" fillId="5" borderId="22" xfId="0" applyFill="1" applyBorder="1" applyProtection="1">
      <protection locked="0"/>
    </xf>
    <xf numFmtId="0" fontId="0" fillId="5" borderId="6" xfId="0" applyFill="1" applyBorder="1" applyProtection="1">
      <protection locked="0"/>
    </xf>
    <xf numFmtId="164" fontId="0" fillId="5" borderId="8" xfId="0" applyNumberFormat="1" applyFill="1" applyBorder="1" applyProtection="1">
      <protection locked="0"/>
    </xf>
    <xf numFmtId="0" fontId="0" fillId="5" borderId="7" xfId="0" applyFill="1" applyBorder="1" applyProtection="1">
      <protection locked="0"/>
    </xf>
    <xf numFmtId="2" fontId="0" fillId="5" borderId="17" xfId="0" applyNumberFormat="1" applyFill="1" applyBorder="1"/>
    <xf numFmtId="0" fontId="0" fillId="5" borderId="17" xfId="0" applyFill="1" applyBorder="1"/>
    <xf numFmtId="0" fontId="0" fillId="5" borderId="42" xfId="0" applyFill="1" applyBorder="1" applyProtection="1">
      <protection locked="0"/>
    </xf>
    <xf numFmtId="0" fontId="0" fillId="5" borderId="23" xfId="0" applyFill="1" applyBorder="1" applyProtection="1">
      <protection locked="0"/>
    </xf>
    <xf numFmtId="2" fontId="0" fillId="5" borderId="22" xfId="0" applyNumberFormat="1" applyFill="1" applyBorder="1"/>
    <xf numFmtId="2" fontId="0" fillId="5" borderId="23" xfId="0" applyNumberFormat="1" applyFill="1" applyBorder="1"/>
    <xf numFmtId="0" fontId="9" fillId="5" borderId="0" xfId="0" applyFont="1" applyFill="1" applyBorder="1"/>
    <xf numFmtId="0" fontId="0" fillId="5" borderId="10" xfId="0" applyFill="1" applyBorder="1"/>
    <xf numFmtId="0" fontId="9" fillId="5" borderId="11" xfId="0" applyFont="1" applyFill="1" applyBorder="1"/>
    <xf numFmtId="0" fontId="0" fillId="5" borderId="31" xfId="0" applyFill="1" applyBorder="1" applyProtection="1">
      <protection locked="0"/>
    </xf>
    <xf numFmtId="164" fontId="0" fillId="5" borderId="32" xfId="0" applyNumberFormat="1" applyFill="1" applyBorder="1" applyProtection="1">
      <protection locked="0"/>
    </xf>
    <xf numFmtId="0" fontId="0" fillId="5" borderId="33" xfId="0" applyFill="1" applyBorder="1" applyProtection="1">
      <protection locked="0"/>
    </xf>
    <xf numFmtId="2" fontId="0" fillId="5" borderId="34" xfId="0" applyNumberFormat="1" applyFill="1" applyBorder="1"/>
    <xf numFmtId="0" fontId="0" fillId="5" borderId="34" xfId="0" applyFill="1" applyBorder="1"/>
    <xf numFmtId="0" fontId="0" fillId="5" borderId="43" xfId="0" applyFill="1" applyBorder="1" applyProtection="1">
      <protection locked="0"/>
    </xf>
    <xf numFmtId="0" fontId="0" fillId="5" borderId="12" xfId="0" applyFill="1" applyBorder="1" applyProtection="1">
      <protection locked="0"/>
    </xf>
    <xf numFmtId="2" fontId="0" fillId="5" borderId="44" xfId="0" applyNumberFormat="1" applyFill="1" applyBorder="1"/>
    <xf numFmtId="2" fontId="0" fillId="5" borderId="12" xfId="0" applyNumberFormat="1" applyFill="1" applyBorder="1"/>
    <xf numFmtId="0" fontId="20" fillId="0" borderId="6" xfId="0" applyFont="1" applyFill="1" applyBorder="1" applyProtection="1">
      <protection locked="0"/>
    </xf>
    <xf numFmtId="164" fontId="20" fillId="0" borderId="8" xfId="0" applyNumberFormat="1" applyFont="1" applyFill="1" applyBorder="1" applyProtection="1">
      <protection locked="0"/>
    </xf>
    <xf numFmtId="0" fontId="20" fillId="0" borderId="7" xfId="0" applyFont="1" applyFill="1" applyBorder="1" applyProtection="1">
      <protection locked="0"/>
    </xf>
    <xf numFmtId="2" fontId="20" fillId="0" borderId="17" xfId="0" applyNumberFormat="1" applyFont="1" applyFill="1" applyBorder="1"/>
    <xf numFmtId="0" fontId="20" fillId="0" borderId="17" xfId="0" applyFont="1" applyFill="1" applyBorder="1"/>
    <xf numFmtId="0" fontId="20" fillId="0" borderId="42" xfId="0" applyFont="1" applyFill="1" applyBorder="1" applyProtection="1">
      <protection locked="0"/>
    </xf>
    <xf numFmtId="0" fontId="20" fillId="0" borderId="23" xfId="0" applyFont="1" applyFill="1" applyBorder="1" applyProtection="1">
      <protection locked="0"/>
    </xf>
    <xf numFmtId="2" fontId="20" fillId="0" borderId="23" xfId="0" applyNumberFormat="1" applyFont="1" applyFill="1" applyBorder="1"/>
    <xf numFmtId="0" fontId="20" fillId="0" borderId="0" xfId="0" applyFont="1" applyFill="1" applyProtection="1"/>
    <xf numFmtId="0" fontId="20" fillId="0" borderId="0" xfId="0" applyFont="1" applyFill="1"/>
    <xf numFmtId="0" fontId="21" fillId="0" borderId="0" xfId="0" applyFont="1" applyFill="1" applyProtection="1"/>
    <xf numFmtId="0" fontId="21" fillId="0" borderId="0" xfId="0" applyFont="1" applyFill="1"/>
    <xf numFmtId="0" fontId="21" fillId="5" borderId="5" xfId="0" applyFont="1" applyFill="1" applyBorder="1"/>
    <xf numFmtId="0" fontId="21" fillId="5" borderId="22" xfId="0" applyFont="1" applyFill="1" applyBorder="1" applyProtection="1">
      <protection locked="0"/>
    </xf>
    <xf numFmtId="0" fontId="22" fillId="5" borderId="0" xfId="0" applyFont="1" applyFill="1" applyBorder="1"/>
    <xf numFmtId="0" fontId="21" fillId="5" borderId="6" xfId="0" applyFont="1" applyFill="1" applyBorder="1" applyProtection="1">
      <protection locked="0"/>
    </xf>
    <xf numFmtId="164" fontId="21" fillId="5" borderId="8" xfId="0" applyNumberFormat="1" applyFont="1" applyFill="1" applyBorder="1" applyProtection="1">
      <protection locked="0"/>
    </xf>
    <xf numFmtId="0" fontId="21" fillId="5" borderId="7" xfId="0" applyFont="1" applyFill="1" applyBorder="1" applyProtection="1">
      <protection locked="0"/>
    </xf>
    <xf numFmtId="2" fontId="21" fillId="5" borderId="17" xfId="0" applyNumberFormat="1" applyFont="1" applyFill="1" applyBorder="1"/>
    <xf numFmtId="0" fontId="21" fillId="5" borderId="17" xfId="0" applyFont="1" applyFill="1" applyBorder="1"/>
    <xf numFmtId="0" fontId="21" fillId="5" borderId="42" xfId="0" applyFont="1" applyFill="1" applyBorder="1" applyProtection="1">
      <protection locked="0"/>
    </xf>
    <xf numFmtId="0" fontId="21" fillId="5" borderId="23" xfId="0" applyFont="1" applyFill="1" applyBorder="1" applyProtection="1">
      <protection locked="0"/>
    </xf>
    <xf numFmtId="2" fontId="21" fillId="5" borderId="23" xfId="0" applyNumberFormat="1" applyFont="1" applyFill="1" applyBorder="1"/>
    <xf numFmtId="0" fontId="22" fillId="5" borderId="9" xfId="0" applyFont="1" applyFill="1" applyBorder="1" applyProtection="1">
      <protection locked="0"/>
    </xf>
    <xf numFmtId="0" fontId="21" fillId="5" borderId="10" xfId="0" applyFont="1" applyFill="1" applyBorder="1"/>
    <xf numFmtId="0" fontId="0" fillId="3" borderId="9" xfId="0" applyFill="1" applyBorder="1"/>
    <xf numFmtId="0" fontId="3" fillId="5" borderId="9" xfId="0" applyFont="1" applyFill="1" applyBorder="1" applyProtection="1">
      <protection locked="0"/>
    </xf>
    <xf numFmtId="0" fontId="10" fillId="5" borderId="10" xfId="0" applyFont="1" applyFill="1" applyBorder="1"/>
    <xf numFmtId="0" fontId="10" fillId="5" borderId="43" xfId="0" applyFont="1" applyFill="1" applyBorder="1" applyProtection="1">
      <protection locked="0"/>
    </xf>
    <xf numFmtId="0" fontId="10" fillId="5" borderId="9" xfId="0" applyFont="1" applyFill="1" applyBorder="1"/>
    <xf numFmtId="0" fontId="0" fillId="5" borderId="9" xfId="0" applyFill="1" applyBorder="1"/>
    <xf numFmtId="9" fontId="0" fillId="0" borderId="4" xfId="0" applyNumberFormat="1" applyFill="1" applyBorder="1"/>
    <xf numFmtId="0" fontId="21" fillId="6" borderId="5" xfId="0" applyFont="1" applyFill="1" applyBorder="1"/>
    <xf numFmtId="2" fontId="0" fillId="6" borderId="17" xfId="0" applyNumberFormat="1" applyFill="1" applyBorder="1"/>
    <xf numFmtId="0" fontId="0" fillId="6" borderId="17" xfId="0" applyFill="1" applyBorder="1"/>
    <xf numFmtId="0" fontId="0" fillId="6" borderId="42" xfId="0" applyFill="1" applyBorder="1" applyProtection="1">
      <protection locked="0"/>
    </xf>
    <xf numFmtId="2" fontId="0" fillId="6" borderId="23" xfId="0" applyNumberFormat="1" applyFill="1" applyBorder="1"/>
    <xf numFmtId="0" fontId="3" fillId="5" borderId="0" xfId="0" applyFont="1" applyFill="1" applyBorder="1"/>
    <xf numFmtId="0" fontId="0" fillId="5" borderId="1" xfId="0" applyFill="1" applyBorder="1"/>
    <xf numFmtId="0" fontId="3" fillId="5" borderId="2" xfId="0" applyFont="1" applyFill="1" applyBorder="1"/>
    <xf numFmtId="0" fontId="0" fillId="5" borderId="18" xfId="0" applyFill="1" applyBorder="1" applyProtection="1">
      <protection locked="0"/>
    </xf>
    <xf numFmtId="164" fontId="0" fillId="5" borderId="19" xfId="0" applyNumberFormat="1" applyFill="1" applyBorder="1" applyProtection="1">
      <protection locked="0"/>
    </xf>
    <xf numFmtId="0" fontId="0" fillId="5" borderId="20" xfId="0" applyFill="1" applyBorder="1" applyProtection="1">
      <protection locked="0"/>
    </xf>
    <xf numFmtId="2" fontId="0" fillId="5" borderId="21" xfId="0" applyNumberFormat="1" applyFill="1" applyBorder="1"/>
    <xf numFmtId="0" fontId="0" fillId="5" borderId="21" xfId="0" applyFill="1" applyBorder="1"/>
    <xf numFmtId="0" fontId="0" fillId="5" borderId="41" xfId="0" applyFill="1" applyBorder="1" applyProtection="1">
      <protection locked="0"/>
    </xf>
    <xf numFmtId="0" fontId="0" fillId="5" borderId="3" xfId="0" applyFill="1" applyBorder="1" applyProtection="1">
      <protection locked="0"/>
    </xf>
    <xf numFmtId="2" fontId="0" fillId="5" borderId="3" xfId="0" applyNumberFormat="1" applyFill="1" applyBorder="1"/>
    <xf numFmtId="0" fontId="3" fillId="5" borderId="11" xfId="0" applyFont="1" applyFill="1" applyBorder="1"/>
    <xf numFmtId="0" fontId="3" fillId="5" borderId="13" xfId="0" applyFont="1" applyFill="1" applyBorder="1" applyProtection="1">
      <protection locked="0"/>
    </xf>
    <xf numFmtId="0" fontId="0" fillId="6" borderId="5" xfId="0" applyFill="1" applyBorder="1"/>
    <xf numFmtId="0" fontId="0" fillId="6" borderId="22" xfId="0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19" fillId="5" borderId="9" xfId="0" applyFont="1" applyFill="1" applyBorder="1" applyProtection="1">
      <protection locked="0"/>
    </xf>
    <xf numFmtId="0" fontId="3" fillId="6" borderId="0" xfId="0" applyFont="1" applyFill="1" applyBorder="1"/>
    <xf numFmtId="0" fontId="20" fillId="5" borderId="22" xfId="0" applyFont="1" applyFill="1" applyBorder="1" applyProtection="1">
      <protection locked="0"/>
    </xf>
    <xf numFmtId="0" fontId="13" fillId="5" borderId="0" xfId="0" applyFont="1" applyFill="1" applyBorder="1"/>
    <xf numFmtId="0" fontId="3" fillId="6" borderId="2" xfId="0" applyFont="1" applyFill="1" applyBorder="1"/>
    <xf numFmtId="2" fontId="20" fillId="6" borderId="17" xfId="0" applyNumberFormat="1" applyFont="1" applyFill="1" applyBorder="1"/>
    <xf numFmtId="2" fontId="20" fillId="5" borderId="17" xfId="0" applyNumberFormat="1" applyFont="1" applyFill="1" applyBorder="1"/>
    <xf numFmtId="2" fontId="20" fillId="5" borderId="34" xfId="0" applyNumberFormat="1" applyFont="1" applyFill="1" applyBorder="1"/>
    <xf numFmtId="2" fontId="20" fillId="6" borderId="21" xfId="0" applyNumberFormat="1" applyFont="1" applyFill="1" applyBorder="1"/>
    <xf numFmtId="2" fontId="20" fillId="5" borderId="22" xfId="0" applyNumberFormat="1" applyFont="1" applyFill="1" applyBorder="1"/>
    <xf numFmtId="2" fontId="20" fillId="5" borderId="23" xfId="0" applyNumberFormat="1" applyFont="1" applyFill="1" applyBorder="1"/>
    <xf numFmtId="2" fontId="20" fillId="5" borderId="12" xfId="0" applyNumberFormat="1" applyFont="1" applyFill="1" applyBorder="1"/>
    <xf numFmtId="0" fontId="20" fillId="5" borderId="31" xfId="0" applyFont="1" applyFill="1" applyBorder="1" applyProtection="1">
      <protection locked="0"/>
    </xf>
    <xf numFmtId="164" fontId="20" fillId="5" borderId="32" xfId="0" applyNumberFormat="1" applyFont="1" applyFill="1" applyBorder="1" applyProtection="1">
      <protection locked="0"/>
    </xf>
    <xf numFmtId="0" fontId="20" fillId="5" borderId="33" xfId="0" applyFont="1" applyFill="1" applyBorder="1" applyProtection="1">
      <protection locked="0"/>
    </xf>
    <xf numFmtId="0" fontId="20" fillId="5" borderId="34" xfId="0" applyFont="1" applyFill="1" applyBorder="1"/>
    <xf numFmtId="0" fontId="20" fillId="5" borderId="43" xfId="0" applyFont="1" applyFill="1" applyBorder="1" applyProtection="1">
      <protection locked="0"/>
    </xf>
    <xf numFmtId="0" fontId="13" fillId="2" borderId="11" xfId="0" applyFont="1" applyFill="1" applyBorder="1"/>
    <xf numFmtId="0" fontId="20" fillId="2" borderId="31" xfId="0" applyFont="1" applyFill="1" applyBorder="1" applyProtection="1">
      <protection locked="0"/>
    </xf>
    <xf numFmtId="164" fontId="20" fillId="2" borderId="32" xfId="0" applyNumberFormat="1" applyFont="1" applyFill="1" applyBorder="1" applyProtection="1">
      <protection locked="0"/>
    </xf>
    <xf numFmtId="0" fontId="20" fillId="2" borderId="33" xfId="0" applyFont="1" applyFill="1" applyBorder="1" applyProtection="1">
      <protection locked="0"/>
    </xf>
    <xf numFmtId="2" fontId="20" fillId="2" borderId="34" xfId="0" applyNumberFormat="1" applyFont="1" applyFill="1" applyBorder="1"/>
    <xf numFmtId="0" fontId="20" fillId="2" borderId="34" xfId="0" applyFont="1" applyFill="1" applyBorder="1"/>
    <xf numFmtId="0" fontId="20" fillId="2" borderId="43" xfId="0" applyFont="1" applyFill="1" applyBorder="1" applyProtection="1">
      <protection locked="0"/>
    </xf>
    <xf numFmtId="2" fontId="20" fillId="2" borderId="12" xfId="0" applyNumberFormat="1" applyFont="1" applyFill="1" applyBorder="1"/>
    <xf numFmtId="0" fontId="20" fillId="6" borderId="17" xfId="0" applyFont="1" applyFill="1" applyBorder="1"/>
    <xf numFmtId="0" fontId="20" fillId="6" borderId="21" xfId="0" applyFont="1" applyFill="1" applyBorder="1"/>
    <xf numFmtId="0" fontId="0" fillId="5" borderId="35" xfId="0" applyFill="1" applyBorder="1" applyProtection="1">
      <protection locked="0"/>
    </xf>
    <xf numFmtId="0" fontId="0" fillId="5" borderId="0" xfId="0" applyFill="1"/>
    <xf numFmtId="0" fontId="21" fillId="6" borderId="0" xfId="0" applyFont="1" applyFill="1" applyProtection="1"/>
    <xf numFmtId="0" fontId="0" fillId="5" borderId="46" xfId="0" applyFill="1" applyBorder="1" applyProtection="1">
      <protection locked="0"/>
    </xf>
    <xf numFmtId="0" fontId="0" fillId="5" borderId="45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0" xfId="0" applyFill="1" applyBorder="1" applyProtection="1">
      <protection locked="0"/>
    </xf>
    <xf numFmtId="2" fontId="0" fillId="5" borderId="42" xfId="0" applyNumberFormat="1" applyFill="1" applyBorder="1"/>
    <xf numFmtId="2" fontId="1" fillId="0" borderId="39" xfId="0" applyNumberFormat="1" applyFont="1" applyFill="1" applyBorder="1" applyAlignment="1" applyProtection="1">
      <alignment horizontal="center"/>
    </xf>
    <xf numFmtId="2" fontId="1" fillId="0" borderId="28" xfId="0" applyNumberFormat="1" applyFont="1" applyFill="1" applyBorder="1" applyAlignment="1" applyProtection="1">
      <alignment horizontal="center"/>
    </xf>
    <xf numFmtId="0" fontId="3" fillId="0" borderId="47" xfId="0" applyFont="1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3" borderId="0" xfId="0" applyFill="1" applyBorder="1" applyProtection="1">
      <protection locked="0"/>
    </xf>
    <xf numFmtId="2" fontId="0" fillId="0" borderId="42" xfId="0" applyNumberFormat="1" applyFill="1" applyBorder="1"/>
    <xf numFmtId="2" fontId="0" fillId="3" borderId="42" xfId="0" applyNumberFormat="1" applyFill="1" applyBorder="1"/>
    <xf numFmtId="2" fontId="0" fillId="3" borderId="43" xfId="0" applyNumberFormat="1" applyFill="1" applyBorder="1"/>
    <xf numFmtId="0" fontId="0" fillId="5" borderId="24" xfId="0" applyFill="1" applyBorder="1" applyProtection="1">
      <protection locked="0"/>
    </xf>
    <xf numFmtId="0" fontId="21" fillId="5" borderId="0" xfId="0" applyFont="1" applyFill="1" applyBorder="1" applyProtection="1">
      <protection locked="0"/>
    </xf>
    <xf numFmtId="0" fontId="10" fillId="5" borderId="11" xfId="0" applyFont="1" applyFill="1" applyBorder="1" applyProtection="1">
      <protection locked="0"/>
    </xf>
    <xf numFmtId="0" fontId="3" fillId="0" borderId="3" xfId="0" applyFont="1" applyFill="1" applyBorder="1"/>
    <xf numFmtId="2" fontId="20" fillId="5" borderId="41" xfId="0" applyNumberFormat="1" applyFont="1" applyFill="1" applyBorder="1"/>
    <xf numFmtId="2" fontId="20" fillId="5" borderId="42" xfId="0" applyNumberFormat="1" applyFont="1" applyFill="1" applyBorder="1"/>
    <xf numFmtId="2" fontId="21" fillId="5" borderId="42" xfId="0" applyNumberFormat="1" applyFont="1" applyFill="1" applyBorder="1"/>
    <xf numFmtId="2" fontId="0" fillId="5" borderId="43" xfId="0" applyNumberFormat="1" applyFill="1" applyBorder="1"/>
    <xf numFmtId="0" fontId="0" fillId="5" borderId="11" xfId="0" applyFill="1" applyBorder="1" applyProtection="1">
      <protection locked="0"/>
    </xf>
    <xf numFmtId="2" fontId="1" fillId="0" borderId="26" xfId="0" applyNumberFormat="1" applyFont="1" applyFill="1" applyBorder="1" applyAlignment="1" applyProtection="1">
      <alignment horizontal="center"/>
    </xf>
    <xf numFmtId="2" fontId="1" fillId="0" borderId="35" xfId="0" applyNumberFormat="1" applyFont="1" applyFill="1" applyBorder="1" applyAlignment="1" applyProtection="1">
      <alignment horizontal="center"/>
    </xf>
    <xf numFmtId="2" fontId="0" fillId="5" borderId="41" xfId="0" applyNumberFormat="1" applyFill="1" applyBorder="1"/>
    <xf numFmtId="0" fontId="0" fillId="0" borderId="0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10" fillId="2" borderId="11" xfId="0" applyFont="1" applyFill="1" applyBorder="1" applyProtection="1">
      <protection locked="0"/>
    </xf>
    <xf numFmtId="2" fontId="0" fillId="2" borderId="42" xfId="0" applyNumberFormat="1" applyFill="1" applyBorder="1"/>
    <xf numFmtId="2" fontId="0" fillId="2" borderId="43" xfId="0" applyNumberFormat="1" applyFill="1" applyBorder="1"/>
    <xf numFmtId="0" fontId="0" fillId="6" borderId="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20" fillId="2" borderId="43" xfId="0" applyNumberFormat="1" applyFont="1" applyFill="1" applyBorder="1"/>
    <xf numFmtId="0" fontId="20" fillId="2" borderId="11" xfId="0" applyFont="1" applyFill="1" applyBorder="1" applyProtection="1">
      <protection locked="0"/>
    </xf>
    <xf numFmtId="2" fontId="0" fillId="0" borderId="8" xfId="0" applyNumberFormat="1" applyFill="1" applyBorder="1"/>
    <xf numFmtId="0" fontId="0" fillId="0" borderId="48" xfId="0" applyFill="1" applyBorder="1" applyProtection="1">
      <protection locked="0"/>
    </xf>
    <xf numFmtId="164" fontId="0" fillId="0" borderId="37" xfId="0" applyNumberFormat="1" applyFill="1" applyBorder="1" applyProtection="1">
      <protection locked="0"/>
    </xf>
    <xf numFmtId="0" fontId="0" fillId="0" borderId="27" xfId="0" applyFill="1" applyBorder="1" applyProtection="1">
      <protection locked="0"/>
    </xf>
    <xf numFmtId="164" fontId="0" fillId="0" borderId="49" xfId="0" applyNumberFormat="1" applyFill="1" applyBorder="1" applyProtection="1">
      <protection locked="0"/>
    </xf>
    <xf numFmtId="164" fontId="0" fillId="0" borderId="38" xfId="0" applyNumberFormat="1" applyFill="1" applyBorder="1" applyProtection="1">
      <protection locked="0"/>
    </xf>
    <xf numFmtId="164" fontId="0" fillId="6" borderId="19" xfId="0" applyNumberFormat="1" applyFill="1" applyBorder="1" applyProtection="1">
      <protection locked="0"/>
    </xf>
    <xf numFmtId="2" fontId="0" fillId="6" borderId="21" xfId="0" applyNumberFormat="1" applyFill="1" applyBorder="1"/>
    <xf numFmtId="0" fontId="0" fillId="6" borderId="21" xfId="0" applyFill="1" applyBorder="1"/>
    <xf numFmtId="0" fontId="0" fillId="6" borderId="41" xfId="0" applyFill="1" applyBorder="1" applyProtection="1">
      <protection locked="0"/>
    </xf>
    <xf numFmtId="0" fontId="0" fillId="6" borderId="2" xfId="0" applyFill="1" applyBorder="1" applyProtection="1">
      <protection locked="0"/>
    </xf>
    <xf numFmtId="2" fontId="0" fillId="6" borderId="3" xfId="0" applyNumberFormat="1" applyFill="1" applyBorder="1"/>
    <xf numFmtId="0" fontId="22" fillId="0" borderId="9" xfId="0" applyFont="1" applyFill="1" applyBorder="1" applyAlignment="1" applyProtection="1">
      <alignment horizontal="center"/>
      <protection locked="0"/>
    </xf>
    <xf numFmtId="0" fontId="0" fillId="6" borderId="1" xfId="0" applyFill="1" applyBorder="1"/>
    <xf numFmtId="0" fontId="20" fillId="5" borderId="6" xfId="0" applyFont="1" applyFill="1" applyBorder="1" applyProtection="1">
      <protection locked="0"/>
    </xf>
    <xf numFmtId="164" fontId="20" fillId="5" borderId="8" xfId="0" applyNumberFormat="1" applyFont="1" applyFill="1" applyBorder="1" applyProtection="1">
      <protection locked="0"/>
    </xf>
    <xf numFmtId="0" fontId="20" fillId="5" borderId="7" xfId="0" applyFont="1" applyFill="1" applyBorder="1" applyProtection="1">
      <protection locked="0"/>
    </xf>
    <xf numFmtId="0" fontId="20" fillId="5" borderId="17" xfId="0" applyFont="1" applyFill="1" applyBorder="1"/>
    <xf numFmtId="0" fontId="20" fillId="5" borderId="42" xfId="0" applyFont="1" applyFill="1" applyBorder="1" applyProtection="1">
      <protection locked="0"/>
    </xf>
    <xf numFmtId="0" fontId="20" fillId="5" borderId="0" xfId="0" applyFont="1" applyFill="1" applyBorder="1" applyProtection="1">
      <protection locked="0"/>
    </xf>
    <xf numFmtId="0" fontId="0" fillId="6" borderId="0" xfId="0" applyFill="1" applyProtection="1"/>
    <xf numFmtId="0" fontId="0" fillId="6" borderId="0" xfId="0" applyFill="1"/>
    <xf numFmtId="0" fontId="20" fillId="2" borderId="5" xfId="0" applyFont="1" applyFill="1" applyBorder="1"/>
    <xf numFmtId="0" fontId="13" fillId="2" borderId="0" xfId="0" applyFont="1" applyFill="1" applyBorder="1"/>
    <xf numFmtId="0" fontId="20" fillId="2" borderId="6" xfId="0" applyFont="1" applyFill="1" applyBorder="1" applyProtection="1">
      <protection locked="0"/>
    </xf>
    <xf numFmtId="164" fontId="20" fillId="2" borderId="8" xfId="0" applyNumberFormat="1" applyFont="1" applyFill="1" applyBorder="1" applyProtection="1">
      <protection locked="0"/>
    </xf>
    <xf numFmtId="0" fontId="20" fillId="2" borderId="7" xfId="0" applyFont="1" applyFill="1" applyBorder="1" applyProtection="1">
      <protection locked="0"/>
    </xf>
    <xf numFmtId="2" fontId="20" fillId="2" borderId="17" xfId="0" applyNumberFormat="1" applyFont="1" applyFill="1" applyBorder="1"/>
    <xf numFmtId="0" fontId="20" fillId="2" borderId="17" xfId="0" applyFont="1" applyFill="1" applyBorder="1"/>
    <xf numFmtId="0" fontId="20" fillId="2" borderId="42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2" fontId="20" fillId="2" borderId="42" xfId="0" applyNumberFormat="1" applyFont="1" applyFill="1" applyBorder="1"/>
    <xf numFmtId="2" fontId="20" fillId="2" borderId="23" xfId="0" applyNumberFormat="1" applyFont="1" applyFill="1" applyBorder="1"/>
    <xf numFmtId="164" fontId="0" fillId="0" borderId="7" xfId="0" applyNumberFormat="1" applyFill="1" applyBorder="1" applyProtection="1">
      <protection locked="0"/>
    </xf>
    <xf numFmtId="0" fontId="0" fillId="0" borderId="36" xfId="0" applyFill="1" applyBorder="1" applyProtection="1">
      <protection locked="0"/>
    </xf>
    <xf numFmtId="0" fontId="0" fillId="0" borderId="26" xfId="0" applyFill="1" applyBorder="1" applyProtection="1">
      <protection locked="0"/>
    </xf>
    <xf numFmtId="0" fontId="25" fillId="2" borderId="9" xfId="0" applyFont="1" applyFill="1" applyBorder="1" applyProtection="1">
      <protection locked="0"/>
    </xf>
    <xf numFmtId="0" fontId="23" fillId="2" borderId="10" xfId="0" applyFont="1" applyFill="1" applyBorder="1"/>
    <xf numFmtId="0" fontId="24" fillId="2" borderId="11" xfId="0" applyFont="1" applyFill="1" applyBorder="1"/>
    <xf numFmtId="0" fontId="23" fillId="2" borderId="31" xfId="0" applyFont="1" applyFill="1" applyBorder="1" applyProtection="1">
      <protection locked="0"/>
    </xf>
    <xf numFmtId="164" fontId="23" fillId="2" borderId="32" xfId="0" applyNumberFormat="1" applyFont="1" applyFill="1" applyBorder="1" applyProtection="1">
      <protection locked="0"/>
    </xf>
    <xf numFmtId="0" fontId="23" fillId="2" borderId="33" xfId="0" applyFont="1" applyFill="1" applyBorder="1" applyProtection="1">
      <protection locked="0"/>
    </xf>
    <xf numFmtId="2" fontId="23" fillId="2" borderId="34" xfId="0" applyNumberFormat="1" applyFont="1" applyFill="1" applyBorder="1"/>
    <xf numFmtId="0" fontId="23" fillId="2" borderId="34" xfId="0" applyFont="1" applyFill="1" applyBorder="1"/>
    <xf numFmtId="0" fontId="23" fillId="2" borderId="43" xfId="0" applyFont="1" applyFill="1" applyBorder="1" applyProtection="1">
      <protection locked="0"/>
    </xf>
    <xf numFmtId="0" fontId="23" fillId="2" borderId="12" xfId="0" applyFont="1" applyFill="1" applyBorder="1" applyProtection="1">
      <protection locked="0"/>
    </xf>
    <xf numFmtId="2" fontId="23" fillId="2" borderId="43" xfId="0" applyNumberFormat="1" applyFont="1" applyFill="1" applyBorder="1"/>
    <xf numFmtId="2" fontId="0" fillId="0" borderId="35" xfId="0" applyNumberFormat="1" applyFill="1" applyBorder="1"/>
    <xf numFmtId="0" fontId="0" fillId="0" borderId="24" xfId="0" applyFill="1" applyBorder="1" applyProtection="1">
      <protection locked="0"/>
    </xf>
    <xf numFmtId="2" fontId="23" fillId="6" borderId="23" xfId="0" applyNumberFormat="1" applyFont="1" applyFill="1" applyBorder="1"/>
    <xf numFmtId="0" fontId="25" fillId="6" borderId="0" xfId="0" applyFont="1" applyFill="1" applyBorder="1"/>
    <xf numFmtId="2" fontId="23" fillId="6" borderId="17" xfId="0" applyNumberFormat="1" applyFont="1" applyFill="1" applyBorder="1"/>
    <xf numFmtId="0" fontId="3" fillId="0" borderId="9" xfId="0" applyFont="1" applyFill="1" applyBorder="1" applyAlignment="1" applyProtection="1">
      <protection locked="0"/>
    </xf>
    <xf numFmtId="0" fontId="3" fillId="5" borderId="9" xfId="0" applyFont="1" applyFill="1" applyBorder="1" applyAlignment="1" applyProtection="1">
      <protection locked="0"/>
    </xf>
    <xf numFmtId="0" fontId="22" fillId="5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6" fontId="3" fillId="3" borderId="9" xfId="0" applyNumberFormat="1" applyFont="1" applyFill="1" applyBorder="1" applyAlignment="1" applyProtection="1">
      <protection locked="0"/>
    </xf>
    <xf numFmtId="164" fontId="0" fillId="6" borderId="8" xfId="0" applyNumberFormat="1" applyFill="1" applyBorder="1" applyProtection="1">
      <protection locked="0"/>
    </xf>
    <xf numFmtId="0" fontId="0" fillId="6" borderId="23" xfId="0" applyFill="1" applyBorder="1" applyProtection="1">
      <protection locked="0"/>
    </xf>
    <xf numFmtId="0" fontId="3" fillId="6" borderId="9" xfId="0" applyFont="1" applyFill="1" applyBorder="1" applyAlignment="1" applyProtection="1">
      <alignment horizontal="center"/>
      <protection locked="0"/>
    </xf>
    <xf numFmtId="0" fontId="26" fillId="5" borderId="9" xfId="0" applyFont="1" applyFill="1" applyBorder="1" applyAlignment="1" applyProtection="1">
      <alignment horizontal="center"/>
      <protection locked="0"/>
    </xf>
    <xf numFmtId="49" fontId="22" fillId="5" borderId="9" xfId="0" applyNumberFormat="1" applyFont="1" applyFill="1" applyBorder="1" applyAlignment="1" applyProtection="1">
      <alignment horizontal="center"/>
      <protection locked="0"/>
    </xf>
    <xf numFmtId="49" fontId="3" fillId="5" borderId="9" xfId="0" applyNumberFormat="1" applyFont="1" applyFill="1" applyBorder="1" applyAlignment="1" applyProtection="1">
      <alignment horizontal="center"/>
      <protection locked="0"/>
    </xf>
    <xf numFmtId="0" fontId="20" fillId="5" borderId="5" xfId="0" applyFont="1" applyFill="1" applyBorder="1"/>
    <xf numFmtId="164" fontId="23" fillId="6" borderId="8" xfId="0" applyNumberFormat="1" applyFont="1" applyFill="1" applyBorder="1" applyProtection="1">
      <protection locked="0"/>
    </xf>
    <xf numFmtId="164" fontId="23" fillId="6" borderId="49" xfId="0" applyNumberFormat="1" applyFont="1" applyFill="1" applyBorder="1" applyProtection="1">
      <protection locked="0"/>
    </xf>
    <xf numFmtId="0" fontId="23" fillId="6" borderId="17" xfId="0" applyFont="1" applyFill="1" applyBorder="1"/>
    <xf numFmtId="0" fontId="23" fillId="6" borderId="42" xfId="0" applyFont="1" applyFill="1" applyBorder="1" applyProtection="1">
      <protection locked="0"/>
    </xf>
    <xf numFmtId="0" fontId="23" fillId="6" borderId="0" xfId="0" applyFont="1" applyFill="1" applyBorder="1" applyProtection="1">
      <protection locked="0"/>
    </xf>
    <xf numFmtId="0" fontId="0" fillId="0" borderId="55" xfId="0" applyFill="1" applyBorder="1" applyProtection="1">
      <protection locked="0"/>
    </xf>
    <xf numFmtId="0" fontId="3" fillId="6" borderId="60" xfId="0" applyFont="1" applyFill="1" applyBorder="1" applyProtection="1">
      <protection locked="0"/>
    </xf>
    <xf numFmtId="0" fontId="3" fillId="0" borderId="60" xfId="0" applyFont="1" applyFill="1" applyBorder="1" applyProtection="1">
      <protection locked="0"/>
    </xf>
    <xf numFmtId="0" fontId="22" fillId="5" borderId="60" xfId="0" applyFont="1" applyFill="1" applyBorder="1" applyAlignment="1" applyProtection="1">
      <alignment horizontal="center"/>
      <protection locked="0"/>
    </xf>
    <xf numFmtId="0" fontId="0" fillId="0" borderId="61" xfId="0" applyFill="1" applyBorder="1" applyProtection="1"/>
    <xf numFmtId="0" fontId="0" fillId="0" borderId="5" xfId="0" applyFill="1" applyBorder="1" applyProtection="1"/>
    <xf numFmtId="0" fontId="0" fillId="6" borderId="62" xfId="0" applyFill="1" applyBorder="1" applyProtection="1">
      <protection locked="0"/>
    </xf>
    <xf numFmtId="0" fontId="0" fillId="0" borderId="62" xfId="0" applyFill="1" applyBorder="1" applyProtection="1">
      <protection locked="0"/>
    </xf>
    <xf numFmtId="0" fontId="0" fillId="0" borderId="63" xfId="0" applyFill="1" applyBorder="1" applyProtection="1">
      <protection locked="0"/>
    </xf>
    <xf numFmtId="0" fontId="0" fillId="0" borderId="64" xfId="0" applyFill="1" applyBorder="1" applyProtection="1">
      <protection locked="0"/>
    </xf>
    <xf numFmtId="0" fontId="0" fillId="6" borderId="66" xfId="0" applyFill="1" applyBorder="1" applyProtection="1">
      <protection locked="0"/>
    </xf>
    <xf numFmtId="0" fontId="0" fillId="6" borderId="67" xfId="0" applyFill="1" applyBorder="1" applyProtection="1">
      <protection locked="0"/>
    </xf>
    <xf numFmtId="2" fontId="0" fillId="4" borderId="69" xfId="0" applyNumberFormat="1" applyFill="1" applyBorder="1"/>
    <xf numFmtId="0" fontId="3" fillId="0" borderId="70" xfId="0" applyFont="1" applyFill="1" applyBorder="1" applyProtection="1">
      <protection locked="0"/>
    </xf>
    <xf numFmtId="2" fontId="0" fillId="6" borderId="71" xfId="0" applyNumberFormat="1" applyFill="1" applyBorder="1"/>
    <xf numFmtId="0" fontId="3" fillId="6" borderId="72" xfId="0" applyFont="1" applyFill="1" applyBorder="1" applyProtection="1">
      <protection locked="0"/>
    </xf>
    <xf numFmtId="0" fontId="0" fillId="4" borderId="62" xfId="0" applyFill="1" applyBorder="1" applyProtection="1">
      <protection locked="0"/>
    </xf>
    <xf numFmtId="2" fontId="0" fillId="0" borderId="69" xfId="0" applyNumberFormat="1" applyFill="1" applyBorder="1"/>
    <xf numFmtId="0" fontId="0" fillId="4" borderId="66" xfId="0" applyFill="1" applyBorder="1" applyProtection="1">
      <protection locked="0"/>
    </xf>
    <xf numFmtId="2" fontId="0" fillId="4" borderId="67" xfId="0" applyNumberFormat="1" applyFill="1" applyBorder="1"/>
    <xf numFmtId="0" fontId="0" fillId="6" borderId="75" xfId="0" applyFill="1" applyBorder="1" applyProtection="1">
      <protection locked="0"/>
    </xf>
    <xf numFmtId="2" fontId="0" fillId="0" borderId="64" xfId="0" applyNumberFormat="1" applyFill="1" applyBorder="1"/>
    <xf numFmtId="0" fontId="3" fillId="4" borderId="77" xfId="0" applyFont="1" applyFill="1" applyBorder="1" applyProtection="1">
      <protection locked="0"/>
    </xf>
    <xf numFmtId="0" fontId="3" fillId="4" borderId="78" xfId="0" applyFont="1" applyFill="1" applyBorder="1" applyProtection="1">
      <protection locked="0"/>
    </xf>
    <xf numFmtId="0" fontId="3" fillId="6" borderId="77" xfId="0" applyFont="1" applyFill="1" applyBorder="1" applyProtection="1">
      <protection locked="0"/>
    </xf>
    <xf numFmtId="0" fontId="3" fillId="0" borderId="77" xfId="0" applyFont="1" applyFill="1" applyBorder="1" applyProtection="1">
      <protection locked="0"/>
    </xf>
    <xf numFmtId="0" fontId="0" fillId="4" borderId="79" xfId="0" applyFill="1" applyBorder="1" applyProtection="1">
      <protection locked="0"/>
    </xf>
    <xf numFmtId="0" fontId="0" fillId="6" borderId="80" xfId="0" applyFill="1" applyBorder="1"/>
    <xf numFmtId="0" fontId="0" fillId="0" borderId="82" xfId="0" applyFill="1" applyBorder="1" applyProtection="1">
      <protection locked="0"/>
    </xf>
    <xf numFmtId="0" fontId="0" fillId="0" borderId="81" xfId="0" applyFill="1" applyBorder="1"/>
    <xf numFmtId="0" fontId="0" fillId="5" borderId="53" xfId="0" applyFill="1" applyBorder="1" applyProtection="1">
      <protection locked="0"/>
    </xf>
    <xf numFmtId="0" fontId="23" fillId="6" borderId="62" xfId="0" applyFont="1" applyFill="1" applyBorder="1" applyProtection="1">
      <protection locked="0"/>
    </xf>
    <xf numFmtId="0" fontId="0" fillId="0" borderId="69" xfId="0" applyFill="1" applyBorder="1" applyProtection="1">
      <protection locked="0"/>
    </xf>
    <xf numFmtId="0" fontId="23" fillId="6" borderId="84" xfId="0" applyFont="1" applyFill="1" applyBorder="1"/>
    <xf numFmtId="0" fontId="0" fillId="4" borderId="71" xfId="0" applyFill="1" applyBorder="1" applyProtection="1">
      <protection locked="0"/>
    </xf>
    <xf numFmtId="2" fontId="0" fillId="4" borderId="71" xfId="0" applyNumberFormat="1" applyFill="1" applyBorder="1"/>
    <xf numFmtId="0" fontId="0" fillId="4" borderId="75" xfId="0" applyFill="1" applyBorder="1" applyProtection="1">
      <protection locked="0"/>
    </xf>
    <xf numFmtId="0" fontId="0" fillId="0" borderId="73" xfId="0" applyFill="1" applyBorder="1"/>
    <xf numFmtId="0" fontId="0" fillId="4" borderId="66" xfId="0" applyFill="1" applyBorder="1"/>
    <xf numFmtId="0" fontId="0" fillId="6" borderId="66" xfId="0" applyFill="1" applyBorder="1"/>
    <xf numFmtId="0" fontId="0" fillId="0" borderId="65" xfId="0" applyFill="1" applyBorder="1" applyProtection="1">
      <protection locked="0"/>
    </xf>
    <xf numFmtId="0" fontId="3" fillId="4" borderId="65" xfId="0" applyFont="1" applyFill="1" applyBorder="1"/>
    <xf numFmtId="0" fontId="3" fillId="0" borderId="86" xfId="0" applyFont="1" applyFill="1" applyBorder="1"/>
    <xf numFmtId="0" fontId="0" fillId="0" borderId="76" xfId="0" applyFill="1" applyBorder="1"/>
    <xf numFmtId="0" fontId="0" fillId="0" borderId="87" xfId="0" applyFill="1" applyBorder="1"/>
    <xf numFmtId="0" fontId="0" fillId="0" borderId="88" xfId="0" applyFill="1" applyBorder="1"/>
    <xf numFmtId="0" fontId="0" fillId="6" borderId="89" xfId="0" applyFill="1" applyBorder="1"/>
    <xf numFmtId="0" fontId="0" fillId="6" borderId="90" xfId="0" applyFill="1" applyBorder="1"/>
    <xf numFmtId="0" fontId="0" fillId="6" borderId="91" xfId="0" applyFill="1" applyBorder="1" applyProtection="1"/>
    <xf numFmtId="0" fontId="0" fillId="6" borderId="63" xfId="0" applyFill="1" applyBorder="1"/>
    <xf numFmtId="0" fontId="0" fillId="0" borderId="63" xfId="0" applyFill="1" applyBorder="1"/>
    <xf numFmtId="0" fontId="0" fillId="6" borderId="73" xfId="0" applyFill="1" applyBorder="1"/>
    <xf numFmtId="0" fontId="3" fillId="6" borderId="86" xfId="0" applyFont="1" applyFill="1" applyBorder="1"/>
    <xf numFmtId="0" fontId="3" fillId="0" borderId="68" xfId="0" applyFont="1" applyFill="1" applyBorder="1"/>
    <xf numFmtId="0" fontId="0" fillId="6" borderId="65" xfId="0" applyFill="1" applyBorder="1" applyProtection="1">
      <protection locked="0"/>
    </xf>
    <xf numFmtId="0" fontId="3" fillId="0" borderId="65" xfId="0" applyFont="1" applyFill="1" applyBorder="1"/>
    <xf numFmtId="0" fontId="20" fillId="6" borderId="73" xfId="0" applyFont="1" applyFill="1" applyBorder="1"/>
    <xf numFmtId="0" fontId="20" fillId="6" borderId="65" xfId="0" applyFont="1" applyFill="1" applyBorder="1" applyProtection="1">
      <protection locked="0"/>
    </xf>
    <xf numFmtId="0" fontId="20" fillId="6" borderId="63" xfId="0" applyFont="1" applyFill="1" applyBorder="1"/>
    <xf numFmtId="0" fontId="0" fillId="4" borderId="65" xfId="0" applyFill="1" applyBorder="1" applyProtection="1">
      <protection locked="0"/>
    </xf>
    <xf numFmtId="0" fontId="23" fillId="6" borderId="65" xfId="0" applyFont="1" applyFill="1" applyBorder="1" applyProtection="1">
      <protection locked="0"/>
    </xf>
    <xf numFmtId="0" fontId="20" fillId="6" borderId="68" xfId="0" applyFont="1" applyFill="1" applyBorder="1" applyProtection="1">
      <protection locked="0"/>
    </xf>
    <xf numFmtId="0" fontId="3" fillId="0" borderId="82" xfId="0" applyFont="1" applyFill="1" applyBorder="1"/>
    <xf numFmtId="0" fontId="0" fillId="0" borderId="92" xfId="0" applyFill="1" applyBorder="1" applyProtection="1">
      <protection locked="0"/>
    </xf>
    <xf numFmtId="0" fontId="3" fillId="4" borderId="68" xfId="0" applyFont="1" applyFill="1" applyBorder="1"/>
    <xf numFmtId="49" fontId="22" fillId="6" borderId="9" xfId="0" applyNumberFormat="1" applyFont="1" applyFill="1" applyBorder="1" applyAlignment="1" applyProtection="1">
      <alignment horizontal="center"/>
      <protection locked="0"/>
    </xf>
    <xf numFmtId="0" fontId="22" fillId="2" borderId="9" xfId="0" applyFont="1" applyFill="1" applyBorder="1" applyAlignment="1" applyProtection="1">
      <alignment horizontal="center"/>
      <protection locked="0"/>
    </xf>
    <xf numFmtId="0" fontId="22" fillId="6" borderId="9" xfId="0" applyFont="1" applyFill="1" applyBorder="1" applyAlignment="1" applyProtection="1">
      <alignment horizontal="center"/>
      <protection locked="0"/>
    </xf>
    <xf numFmtId="0" fontId="0" fillId="6" borderId="93" xfId="0" applyFill="1" applyBorder="1" applyProtection="1">
      <protection locked="0"/>
    </xf>
    <xf numFmtId="0" fontId="0" fillId="6" borderId="94" xfId="0" applyFill="1" applyBorder="1" applyProtection="1">
      <protection locked="0"/>
    </xf>
    <xf numFmtId="0" fontId="20" fillId="0" borderId="95" xfId="0" applyFont="1" applyFill="1" applyBorder="1" applyProtection="1">
      <protection locked="0"/>
    </xf>
    <xf numFmtId="0" fontId="20" fillId="0" borderId="96" xfId="0" applyFont="1" applyFill="1" applyBorder="1" applyProtection="1">
      <protection locked="0"/>
    </xf>
    <xf numFmtId="0" fontId="3" fillId="0" borderId="97" xfId="0" applyFont="1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0" fillId="0" borderId="95" xfId="0" applyFill="1" applyBorder="1" applyProtection="1">
      <protection locked="0"/>
    </xf>
    <xf numFmtId="0" fontId="0" fillId="0" borderId="96" xfId="0" applyFill="1" applyBorder="1" applyProtection="1">
      <protection locked="0"/>
    </xf>
    <xf numFmtId="2" fontId="0" fillId="5" borderId="98" xfId="0" applyNumberFormat="1" applyFill="1" applyBorder="1"/>
    <xf numFmtId="0" fontId="3" fillId="5" borderId="65" xfId="0" applyFont="1" applyFill="1" applyBorder="1"/>
    <xf numFmtId="2" fontId="0" fillId="6" borderId="96" xfId="0" applyNumberFormat="1" applyFill="1" applyBorder="1"/>
    <xf numFmtId="2" fontId="0" fillId="0" borderId="96" xfId="0" applyNumberFormat="1" applyFill="1" applyBorder="1"/>
    <xf numFmtId="0" fontId="0" fillId="0" borderId="100" xfId="0" applyFill="1" applyBorder="1"/>
    <xf numFmtId="164" fontId="0" fillId="5" borderId="51" xfId="0" applyNumberFormat="1" applyFill="1" applyBorder="1" applyProtection="1">
      <protection locked="0"/>
    </xf>
    <xf numFmtId="164" fontId="0" fillId="5" borderId="102" xfId="0" applyNumberFormat="1" applyFill="1" applyBorder="1" applyProtection="1">
      <protection locked="0"/>
    </xf>
    <xf numFmtId="0" fontId="0" fillId="5" borderId="51" xfId="0" applyFill="1" applyBorder="1" applyProtection="1">
      <protection locked="0"/>
    </xf>
    <xf numFmtId="164" fontId="0" fillId="5" borderId="11" xfId="0" applyNumberFormat="1" applyFill="1" applyBorder="1" applyProtection="1">
      <protection locked="0"/>
    </xf>
    <xf numFmtId="2" fontId="0" fillId="5" borderId="35" xfId="0" applyNumberFormat="1" applyFill="1" applyBorder="1"/>
    <xf numFmtId="0" fontId="0" fillId="5" borderId="11" xfId="0" applyFill="1" applyBorder="1"/>
    <xf numFmtId="0" fontId="0" fillId="6" borderId="101" xfId="0" applyFill="1" applyBorder="1" applyProtection="1">
      <protection locked="0"/>
    </xf>
    <xf numFmtId="0" fontId="0" fillId="5" borderId="65" xfId="0" applyFill="1" applyBorder="1" applyProtection="1">
      <protection locked="0"/>
    </xf>
    <xf numFmtId="0" fontId="3" fillId="6" borderId="97" xfId="0" applyFont="1" applyFill="1" applyBorder="1" applyProtection="1">
      <protection locked="0"/>
    </xf>
    <xf numFmtId="0" fontId="0" fillId="6" borderId="99" xfId="0" applyFill="1" applyBorder="1" applyProtection="1">
      <protection locked="0"/>
    </xf>
    <xf numFmtId="2" fontId="0" fillId="6" borderId="35" xfId="0" applyNumberFormat="1" applyFill="1" applyBorder="1"/>
    <xf numFmtId="0" fontId="0" fillId="3" borderId="43" xfId="0" applyFill="1" applyBorder="1"/>
    <xf numFmtId="2" fontId="0" fillId="5" borderId="110" xfId="0" applyNumberFormat="1" applyFill="1" applyBorder="1"/>
    <xf numFmtId="0" fontId="20" fillId="0" borderId="95" xfId="0" applyFont="1" applyFill="1" applyBorder="1"/>
    <xf numFmtId="0" fontId="20" fillId="0" borderId="101" xfId="0" applyFont="1" applyFill="1" applyBorder="1" applyProtection="1">
      <protection locked="0"/>
    </xf>
    <xf numFmtId="0" fontId="3" fillId="0" borderId="101" xfId="0" applyFont="1" applyFill="1" applyBorder="1"/>
    <xf numFmtId="0" fontId="0" fillId="0" borderId="101" xfId="0" applyFill="1" applyBorder="1" applyProtection="1">
      <protection locked="0"/>
    </xf>
    <xf numFmtId="0" fontId="3" fillId="4" borderId="116" xfId="0" applyFont="1" applyFill="1" applyBorder="1"/>
    <xf numFmtId="0" fontId="3" fillId="6" borderId="117" xfId="0" applyFont="1" applyFill="1" applyBorder="1"/>
    <xf numFmtId="0" fontId="0" fillId="0" borderId="104" xfId="0" applyFill="1" applyBorder="1"/>
    <xf numFmtId="2" fontId="23" fillId="6" borderId="123" xfId="0" applyNumberFormat="1" applyFont="1" applyFill="1" applyBorder="1"/>
    <xf numFmtId="0" fontId="20" fillId="0" borderId="22" xfId="0" applyFont="1" applyFill="1" applyBorder="1" applyProtection="1">
      <protection locked="0"/>
    </xf>
    <xf numFmtId="0" fontId="0" fillId="6" borderId="18" xfId="0" applyFill="1" applyBorder="1" applyProtection="1">
      <protection locked="0"/>
    </xf>
    <xf numFmtId="0" fontId="0" fillId="6" borderId="52" xfId="0" applyFill="1" applyBorder="1" applyProtection="1">
      <protection locked="0"/>
    </xf>
    <xf numFmtId="2" fontId="0" fillId="6" borderId="52" xfId="0" applyNumberFormat="1" applyFill="1" applyBorder="1"/>
    <xf numFmtId="0" fontId="20" fillId="6" borderId="6" xfId="0" applyFont="1" applyFill="1" applyBorder="1" applyProtection="1">
      <protection locked="0"/>
    </xf>
    <xf numFmtId="164" fontId="20" fillId="6" borderId="8" xfId="0" applyNumberFormat="1" applyFont="1" applyFill="1" applyBorder="1" applyProtection="1">
      <protection locked="0"/>
    </xf>
    <xf numFmtId="0" fontId="20" fillId="6" borderId="42" xfId="0" applyFont="1" applyFill="1" applyBorder="1" applyProtection="1">
      <protection locked="0"/>
    </xf>
    <xf numFmtId="0" fontId="20" fillId="6" borderId="53" xfId="0" applyFont="1" applyFill="1" applyBorder="1" applyProtection="1">
      <protection locked="0"/>
    </xf>
    <xf numFmtId="2" fontId="20" fillId="6" borderId="53" xfId="0" applyNumberFormat="1" applyFont="1" applyFill="1" applyBorder="1"/>
    <xf numFmtId="0" fontId="20" fillId="6" borderId="56" xfId="0" applyFont="1" applyFill="1" applyBorder="1" applyProtection="1">
      <protection locked="0"/>
    </xf>
    <xf numFmtId="0" fontId="20" fillId="6" borderId="59" xfId="0" applyFont="1" applyFill="1" applyBorder="1" applyProtection="1">
      <protection locked="0"/>
    </xf>
    <xf numFmtId="2" fontId="20" fillId="6" borderId="57" xfId="0" applyNumberFormat="1" applyFont="1" applyFill="1" applyBorder="1"/>
    <xf numFmtId="0" fontId="21" fillId="0" borderId="5" xfId="0" applyFont="1" applyFill="1" applyBorder="1"/>
    <xf numFmtId="0" fontId="20" fillId="5" borderId="23" xfId="0" applyFont="1" applyFill="1" applyBorder="1" applyProtection="1">
      <protection locked="0"/>
    </xf>
    <xf numFmtId="0" fontId="20" fillId="0" borderId="65" xfId="0" applyFont="1" applyFill="1" applyBorder="1" applyProtection="1">
      <protection locked="0"/>
    </xf>
    <xf numFmtId="0" fontId="20" fillId="0" borderId="73" xfId="0" applyFont="1" applyFill="1" applyBorder="1"/>
    <xf numFmtId="2" fontId="20" fillId="0" borderId="21" xfId="0" applyNumberFormat="1" applyFont="1" applyFill="1" applyBorder="1"/>
    <xf numFmtId="0" fontId="20" fillId="0" borderId="21" xfId="0" applyFont="1" applyFill="1" applyBorder="1"/>
    <xf numFmtId="0" fontId="21" fillId="0" borderId="17" xfId="0" applyFont="1" applyFill="1" applyBorder="1"/>
    <xf numFmtId="0" fontId="21" fillId="0" borderId="42" xfId="0" applyFont="1" applyFill="1" applyBorder="1" applyProtection="1">
      <protection locked="0"/>
    </xf>
    <xf numFmtId="0" fontId="20" fillId="0" borderId="1" xfId="0" applyFont="1" applyFill="1" applyBorder="1"/>
    <xf numFmtId="0" fontId="20" fillId="0" borderId="9" xfId="0" applyFont="1" applyFill="1" applyBorder="1"/>
    <xf numFmtId="16" fontId="22" fillId="5" borderId="9" xfId="0" applyNumberFormat="1" applyFont="1" applyFill="1" applyBorder="1" applyProtection="1">
      <protection locked="0"/>
    </xf>
    <xf numFmtId="0" fontId="23" fillId="5" borderId="22" xfId="0" applyFont="1" applyFill="1" applyBorder="1" applyProtection="1">
      <protection locked="0"/>
    </xf>
    <xf numFmtId="0" fontId="0" fillId="5" borderId="101" xfId="0" applyFill="1" applyBorder="1" applyProtection="1">
      <protection locked="0"/>
    </xf>
    <xf numFmtId="0" fontId="0" fillId="5" borderId="94" xfId="0" applyFill="1" applyBorder="1" applyProtection="1">
      <protection locked="0"/>
    </xf>
    <xf numFmtId="0" fontId="20" fillId="5" borderId="48" xfId="0" applyFont="1" applyFill="1" applyBorder="1" applyProtection="1">
      <protection locked="0"/>
    </xf>
    <xf numFmtId="0" fontId="3" fillId="5" borderId="101" xfId="0" applyFont="1" applyFill="1" applyBorder="1"/>
    <xf numFmtId="164" fontId="0" fillId="5" borderId="37" xfId="0" applyNumberFormat="1" applyFill="1" applyBorder="1" applyProtection="1">
      <protection locked="0"/>
    </xf>
    <xf numFmtId="0" fontId="0" fillId="5" borderId="104" xfId="0" applyFill="1" applyBorder="1"/>
    <xf numFmtId="0" fontId="0" fillId="5" borderId="111" xfId="0" applyFill="1" applyBorder="1" applyProtection="1">
      <protection locked="0"/>
    </xf>
    <xf numFmtId="164" fontId="0" fillId="5" borderId="112" xfId="0" applyNumberFormat="1" applyFill="1" applyBorder="1" applyProtection="1">
      <protection locked="0"/>
    </xf>
    <xf numFmtId="0" fontId="0" fillId="5" borderId="111" xfId="0" applyFill="1" applyBorder="1"/>
    <xf numFmtId="0" fontId="0" fillId="5" borderId="108" xfId="0" applyFill="1" applyBorder="1" applyProtection="1">
      <protection locked="0"/>
    </xf>
    <xf numFmtId="2" fontId="0" fillId="5" borderId="109" xfId="0" applyNumberFormat="1" applyFill="1" applyBorder="1"/>
    <xf numFmtId="0" fontId="0" fillId="5" borderId="107" xfId="0" applyFill="1" applyBorder="1"/>
    <xf numFmtId="0" fontId="0" fillId="5" borderId="105" xfId="0" applyFill="1" applyBorder="1" applyProtection="1">
      <protection locked="0"/>
    </xf>
    <xf numFmtId="0" fontId="0" fillId="5" borderId="106" xfId="0" applyFill="1" applyBorder="1" applyProtection="1">
      <protection locked="0"/>
    </xf>
    <xf numFmtId="0" fontId="3" fillId="5" borderId="103" xfId="0" applyFont="1" applyFill="1" applyBorder="1" applyProtection="1">
      <protection locked="0"/>
    </xf>
    <xf numFmtId="49" fontId="22" fillId="0" borderId="9" xfId="0" applyNumberFormat="1" applyFont="1" applyFill="1" applyBorder="1" applyAlignment="1" applyProtection="1">
      <alignment horizontal="center"/>
      <protection locked="0"/>
    </xf>
    <xf numFmtId="0" fontId="0" fillId="5" borderId="68" xfId="0" applyFill="1" applyBorder="1" applyProtection="1">
      <protection locked="0"/>
    </xf>
    <xf numFmtId="0" fontId="0" fillId="5" borderId="55" xfId="0" applyFill="1" applyBorder="1" applyProtection="1">
      <protection locked="0"/>
    </xf>
    <xf numFmtId="0" fontId="0" fillId="5" borderId="58" xfId="0" applyFill="1" applyBorder="1" applyProtection="1">
      <protection locked="0"/>
    </xf>
    <xf numFmtId="0" fontId="0" fillId="5" borderId="54" xfId="0" applyFill="1" applyBorder="1" applyProtection="1">
      <protection locked="0"/>
    </xf>
    <xf numFmtId="2" fontId="0" fillId="5" borderId="46" xfId="0" applyNumberFormat="1" applyFill="1" applyBorder="1"/>
    <xf numFmtId="0" fontId="0" fillId="5" borderId="46" xfId="0" applyFill="1" applyBorder="1"/>
    <xf numFmtId="0" fontId="20" fillId="0" borderId="73" xfId="0" applyFont="1" applyFill="1" applyBorder="1" applyProtection="1">
      <protection locked="0"/>
    </xf>
    <xf numFmtId="0" fontId="20" fillId="0" borderId="83" xfId="0" applyFont="1" applyFill="1" applyBorder="1" applyProtection="1">
      <protection locked="0"/>
    </xf>
    <xf numFmtId="0" fontId="22" fillId="0" borderId="9" xfId="0" applyFont="1" applyFill="1" applyBorder="1" applyAlignment="1">
      <alignment horizontal="center"/>
    </xf>
    <xf numFmtId="0" fontId="3" fillId="5" borderId="68" xfId="0" applyFont="1" applyFill="1" applyBorder="1"/>
    <xf numFmtId="0" fontId="21" fillId="0" borderId="0" xfId="0" applyFont="1" applyFill="1" applyBorder="1" applyProtection="1">
      <protection locked="0"/>
    </xf>
    <xf numFmtId="0" fontId="22" fillId="5" borderId="9" xfId="0" applyFont="1" applyFill="1" applyBorder="1" applyAlignment="1" applyProtection="1">
      <protection locked="0"/>
    </xf>
    <xf numFmtId="0" fontId="0" fillId="6" borderId="20" xfId="0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0" fillId="6" borderId="7" xfId="0" applyFill="1" applyBorder="1" applyProtection="1">
      <protection locked="0"/>
    </xf>
    <xf numFmtId="0" fontId="21" fillId="6" borderId="0" xfId="0" applyFont="1" applyFill="1"/>
    <xf numFmtId="0" fontId="3" fillId="6" borderId="65" xfId="0" applyFont="1" applyFill="1" applyBorder="1"/>
    <xf numFmtId="0" fontId="26" fillId="6" borderId="9" xfId="0" applyFont="1" applyFill="1" applyBorder="1" applyAlignment="1" applyProtection="1">
      <alignment horizontal="center"/>
      <protection locked="0"/>
    </xf>
    <xf numFmtId="0" fontId="20" fillId="6" borderId="5" xfId="0" applyFont="1" applyFill="1" applyBorder="1"/>
    <xf numFmtId="0" fontId="3" fillId="6" borderId="0" xfId="0" applyFont="1" applyFill="1" applyBorder="1" applyProtection="1">
      <protection locked="0"/>
    </xf>
    <xf numFmtId="2" fontId="20" fillId="6" borderId="3" xfId="0" applyNumberFormat="1" applyFont="1" applyFill="1" applyBorder="1"/>
    <xf numFmtId="2" fontId="20" fillId="6" borderId="23" xfId="0" applyNumberFormat="1" applyFont="1" applyFill="1" applyBorder="1"/>
    <xf numFmtId="0" fontId="3" fillId="6" borderId="115" xfId="0" applyFont="1" applyFill="1" applyBorder="1"/>
    <xf numFmtId="0" fontId="0" fillId="6" borderId="98" xfId="0" applyFill="1" applyBorder="1" applyProtection="1">
      <protection locked="0"/>
    </xf>
    <xf numFmtId="0" fontId="19" fillId="6" borderId="97" xfId="0" applyFont="1" applyFill="1" applyBorder="1" applyProtection="1">
      <protection locked="0"/>
    </xf>
    <xf numFmtId="0" fontId="0" fillId="6" borderId="95" xfId="0" applyFill="1" applyBorder="1"/>
    <xf numFmtId="0" fontId="3" fillId="6" borderId="101" xfId="0" applyFont="1" applyFill="1" applyBorder="1"/>
    <xf numFmtId="0" fontId="0" fillId="6" borderId="95" xfId="0" applyFill="1" applyBorder="1" applyProtection="1">
      <protection locked="0"/>
    </xf>
    <xf numFmtId="0" fontId="0" fillId="6" borderId="96" xfId="0" applyFill="1" applyBorder="1" applyProtection="1">
      <protection locked="0"/>
    </xf>
    <xf numFmtId="0" fontId="22" fillId="6" borderId="97" xfId="0" applyFont="1" applyFill="1" applyBorder="1" applyProtection="1">
      <protection locked="0"/>
    </xf>
    <xf numFmtId="0" fontId="27" fillId="5" borderId="22" xfId="0" applyFont="1" applyFill="1" applyBorder="1" applyProtection="1">
      <protection locked="0"/>
    </xf>
    <xf numFmtId="0" fontId="28" fillId="5" borderId="9" xfId="0" applyFont="1" applyFill="1" applyBorder="1" applyAlignment="1" applyProtection="1">
      <alignment horizontal="center"/>
      <protection locked="0"/>
    </xf>
    <xf numFmtId="0" fontId="27" fillId="3" borderId="22" xfId="0" applyFont="1" applyFill="1" applyBorder="1" applyProtection="1">
      <protection locked="0"/>
    </xf>
    <xf numFmtId="0" fontId="29" fillId="5" borderId="11" xfId="0" applyFont="1" applyFill="1" applyBorder="1"/>
    <xf numFmtId="0" fontId="27" fillId="5" borderId="31" xfId="0" applyFont="1" applyFill="1" applyBorder="1" applyProtection="1">
      <protection locked="0"/>
    </xf>
    <xf numFmtId="164" fontId="27" fillId="5" borderId="32" xfId="0" applyNumberFormat="1" applyFont="1" applyFill="1" applyBorder="1" applyProtection="1">
      <protection locked="0"/>
    </xf>
    <xf numFmtId="0" fontId="27" fillId="5" borderId="33" xfId="0" applyFont="1" applyFill="1" applyBorder="1" applyProtection="1">
      <protection locked="0"/>
    </xf>
    <xf numFmtId="2" fontId="27" fillId="5" borderId="34" xfId="0" applyNumberFormat="1" applyFont="1" applyFill="1" applyBorder="1"/>
    <xf numFmtId="0" fontId="27" fillId="5" borderId="34" xfId="0" applyFont="1" applyFill="1" applyBorder="1"/>
    <xf numFmtId="2" fontId="27" fillId="5" borderId="43" xfId="0" applyNumberFormat="1" applyFont="1" applyFill="1" applyBorder="1"/>
    <xf numFmtId="2" fontId="27" fillId="5" borderId="12" xfId="0" applyNumberFormat="1" applyFont="1" applyFill="1" applyBorder="1"/>
    <xf numFmtId="16" fontId="28" fillId="5" borderId="9" xfId="0" applyNumberFormat="1" applyFont="1" applyFill="1" applyBorder="1" applyProtection="1">
      <protection locked="0"/>
    </xf>
    <xf numFmtId="0" fontId="20" fillId="6" borderId="22" xfId="0" applyFont="1" applyFill="1" applyBorder="1" applyProtection="1">
      <protection locked="0"/>
    </xf>
    <xf numFmtId="0" fontId="3" fillId="6" borderId="70" xfId="0" applyFont="1" applyFill="1" applyBorder="1"/>
    <xf numFmtId="16" fontId="3" fillId="6" borderId="9" xfId="0" applyNumberFormat="1" applyFont="1" applyFill="1" applyBorder="1" applyProtection="1">
      <protection locked="0"/>
    </xf>
    <xf numFmtId="2" fontId="0" fillId="6" borderId="22" xfId="0" applyNumberFormat="1" applyFill="1" applyBorder="1"/>
    <xf numFmtId="2" fontId="0" fillId="6" borderId="69" xfId="0" applyNumberFormat="1" applyFill="1" applyBorder="1"/>
    <xf numFmtId="0" fontId="20" fillId="6" borderId="1" xfId="0" applyFont="1" applyFill="1" applyBorder="1"/>
    <xf numFmtId="0" fontId="20" fillId="6" borderId="18" xfId="0" applyFont="1" applyFill="1" applyBorder="1" applyProtection="1">
      <protection locked="0"/>
    </xf>
    <xf numFmtId="164" fontId="20" fillId="6" borderId="19" xfId="0" applyNumberFormat="1" applyFont="1" applyFill="1" applyBorder="1" applyProtection="1">
      <protection locked="0"/>
    </xf>
    <xf numFmtId="0" fontId="20" fillId="6" borderId="20" xfId="0" applyFont="1" applyFill="1" applyBorder="1" applyProtection="1">
      <protection locked="0"/>
    </xf>
    <xf numFmtId="0" fontId="20" fillId="6" borderId="41" xfId="0" applyFont="1" applyFill="1" applyBorder="1" applyProtection="1">
      <protection locked="0"/>
    </xf>
    <xf numFmtId="0" fontId="20" fillId="6" borderId="3" xfId="0" applyFont="1" applyFill="1" applyBorder="1" applyProtection="1">
      <protection locked="0"/>
    </xf>
    <xf numFmtId="0" fontId="20" fillId="6" borderId="7" xfId="0" applyFont="1" applyFill="1" applyBorder="1" applyProtection="1">
      <protection locked="0"/>
    </xf>
    <xf numFmtId="0" fontId="20" fillId="6" borderId="23" xfId="0" applyFont="1" applyFill="1" applyBorder="1" applyProtection="1">
      <protection locked="0"/>
    </xf>
    <xf numFmtId="2" fontId="20" fillId="6" borderId="42" xfId="0" applyNumberFormat="1" applyFont="1" applyFill="1" applyBorder="1"/>
    <xf numFmtId="0" fontId="0" fillId="5" borderId="114" xfId="0" applyFill="1" applyBorder="1"/>
    <xf numFmtId="0" fontId="3" fillId="5" borderId="116" xfId="0" applyFont="1" applyFill="1" applyBorder="1"/>
    <xf numFmtId="0" fontId="0" fillId="5" borderId="26" xfId="0" applyFill="1" applyBorder="1" applyProtection="1">
      <protection locked="0"/>
    </xf>
    <xf numFmtId="164" fontId="0" fillId="5" borderId="49" xfId="0" applyNumberFormat="1" applyFill="1" applyBorder="1" applyProtection="1">
      <protection locked="0"/>
    </xf>
    <xf numFmtId="0" fontId="0" fillId="5" borderId="95" xfId="0" applyFill="1" applyBorder="1" applyProtection="1">
      <protection locked="0"/>
    </xf>
    <xf numFmtId="0" fontId="0" fillId="5" borderId="96" xfId="0" applyFill="1" applyBorder="1" applyProtection="1">
      <protection locked="0"/>
    </xf>
    <xf numFmtId="2" fontId="0" fillId="5" borderId="96" xfId="0" applyNumberFormat="1" applyFill="1" applyBorder="1"/>
    <xf numFmtId="0" fontId="0" fillId="5" borderId="116" xfId="0" applyFill="1" applyBorder="1" applyProtection="1">
      <protection locked="0"/>
    </xf>
    <xf numFmtId="0" fontId="20" fillId="6" borderId="0" xfId="0" applyFont="1" applyFill="1" applyBorder="1" applyProtection="1">
      <protection locked="0"/>
    </xf>
    <xf numFmtId="0" fontId="13" fillId="3" borderId="0" xfId="0" applyFont="1" applyFill="1" applyBorder="1"/>
    <xf numFmtId="0" fontId="20" fillId="3" borderId="6" xfId="0" applyFont="1" applyFill="1" applyBorder="1" applyProtection="1">
      <protection locked="0"/>
    </xf>
    <xf numFmtId="164" fontId="20" fillId="3" borderId="8" xfId="0" applyNumberFormat="1" applyFont="1" applyFill="1" applyBorder="1" applyProtection="1">
      <protection locked="0"/>
    </xf>
    <xf numFmtId="0" fontId="20" fillId="3" borderId="7" xfId="0" applyFont="1" applyFill="1" applyBorder="1" applyProtection="1">
      <protection locked="0"/>
    </xf>
    <xf numFmtId="2" fontId="20" fillId="3" borderId="17" xfId="0" applyNumberFormat="1" applyFont="1" applyFill="1" applyBorder="1"/>
    <xf numFmtId="0" fontId="20" fillId="3" borderId="17" xfId="0" applyFont="1" applyFill="1" applyBorder="1"/>
    <xf numFmtId="0" fontId="20" fillId="3" borderId="42" xfId="0" applyFont="1" applyFill="1" applyBorder="1" applyProtection="1">
      <protection locked="0"/>
    </xf>
    <xf numFmtId="0" fontId="20" fillId="3" borderId="0" xfId="0" applyFont="1" applyFill="1" applyBorder="1" applyProtection="1">
      <protection locked="0"/>
    </xf>
    <xf numFmtId="2" fontId="20" fillId="3" borderId="42" xfId="0" applyNumberFormat="1" applyFont="1" applyFill="1" applyBorder="1"/>
    <xf numFmtId="2" fontId="20" fillId="3" borderId="23" xfId="0" applyNumberFormat="1" applyFont="1" applyFill="1" applyBorder="1"/>
    <xf numFmtId="0" fontId="27" fillId="5" borderId="43" xfId="0" applyFont="1" applyFill="1" applyBorder="1" applyProtection="1">
      <protection locked="0"/>
    </xf>
    <xf numFmtId="0" fontId="27" fillId="5" borderId="11" xfId="0" applyFont="1" applyFill="1" applyBorder="1" applyProtection="1">
      <protection locked="0"/>
    </xf>
    <xf numFmtId="0" fontId="0" fillId="6" borderId="50" xfId="0" applyFill="1" applyBorder="1" applyProtection="1">
      <protection locked="0"/>
    </xf>
    <xf numFmtId="164" fontId="0" fillId="6" borderId="40" xfId="0" applyNumberFormat="1" applyFill="1" applyBorder="1" applyProtection="1">
      <protection locked="0"/>
    </xf>
    <xf numFmtId="0" fontId="0" fillId="6" borderId="55" xfId="0" applyFill="1" applyBorder="1" applyProtection="1">
      <protection locked="0"/>
    </xf>
    <xf numFmtId="0" fontId="0" fillId="6" borderId="56" xfId="0" applyFill="1" applyBorder="1" applyProtection="1">
      <protection locked="0"/>
    </xf>
    <xf numFmtId="0" fontId="0" fillId="6" borderId="57" xfId="0" applyFill="1" applyBorder="1" applyProtection="1">
      <protection locked="0"/>
    </xf>
    <xf numFmtId="0" fontId="20" fillId="6" borderId="75" xfId="0" applyFont="1" applyFill="1" applyBorder="1" applyProtection="1">
      <protection locked="0"/>
    </xf>
    <xf numFmtId="0" fontId="3" fillId="6" borderId="68" xfId="0" applyFont="1" applyFill="1" applyBorder="1"/>
    <xf numFmtId="0" fontId="3" fillId="5" borderId="9" xfId="0" applyFont="1" applyFill="1" applyBorder="1" applyAlignment="1" applyProtection="1">
      <alignment horizontal="center"/>
      <protection locked="0"/>
    </xf>
    <xf numFmtId="0" fontId="20" fillId="5" borderId="62" xfId="0" applyFont="1" applyFill="1" applyBorder="1" applyProtection="1">
      <protection locked="0"/>
    </xf>
    <xf numFmtId="0" fontId="20" fillId="5" borderId="24" xfId="0" applyFont="1" applyFill="1" applyBorder="1" applyProtection="1">
      <protection locked="0"/>
    </xf>
    <xf numFmtId="2" fontId="20" fillId="5" borderId="56" xfId="0" applyNumberFormat="1" applyFont="1" applyFill="1" applyBorder="1"/>
    <xf numFmtId="0" fontId="3" fillId="5" borderId="60" xfId="0" applyFont="1" applyFill="1" applyBorder="1" applyAlignment="1" applyProtection="1">
      <alignment horizontal="center"/>
      <protection locked="0"/>
    </xf>
    <xf numFmtId="0" fontId="21" fillId="5" borderId="9" xfId="0" applyFont="1" applyFill="1" applyBorder="1"/>
    <xf numFmtId="0" fontId="22" fillId="6" borderId="9" xfId="0" applyFont="1" applyFill="1" applyBorder="1" applyProtection="1">
      <protection locked="0"/>
    </xf>
    <xf numFmtId="0" fontId="22" fillId="5" borderId="2" xfId="0" applyFont="1" applyFill="1" applyBorder="1"/>
    <xf numFmtId="0" fontId="21" fillId="5" borderId="18" xfId="0" applyFont="1" applyFill="1" applyBorder="1" applyProtection="1">
      <protection locked="0"/>
    </xf>
    <xf numFmtId="164" fontId="21" fillId="5" borderId="19" xfId="0" applyNumberFormat="1" applyFont="1" applyFill="1" applyBorder="1" applyProtection="1">
      <protection locked="0"/>
    </xf>
    <xf numFmtId="2" fontId="21" fillId="5" borderId="21" xfId="0" applyNumberFormat="1" applyFont="1" applyFill="1" applyBorder="1"/>
    <xf numFmtId="0" fontId="21" fillId="5" borderId="21" xfId="0" applyFont="1" applyFill="1" applyBorder="1"/>
    <xf numFmtId="0" fontId="21" fillId="5" borderId="41" xfId="0" applyFont="1" applyFill="1" applyBorder="1" applyProtection="1">
      <protection locked="0"/>
    </xf>
    <xf numFmtId="0" fontId="20" fillId="6" borderId="95" xfId="0" applyFont="1" applyFill="1" applyBorder="1" applyProtection="1">
      <protection locked="0"/>
    </xf>
    <xf numFmtId="0" fontId="20" fillId="6" borderId="96" xfId="0" applyFont="1" applyFill="1" applyBorder="1" applyProtection="1">
      <protection locked="0"/>
    </xf>
    <xf numFmtId="0" fontId="20" fillId="6" borderId="73" xfId="0" applyFont="1" applyFill="1" applyBorder="1" applyProtection="1">
      <protection locked="0"/>
    </xf>
    <xf numFmtId="0" fontId="20" fillId="6" borderId="83" xfId="0" applyFont="1" applyFill="1" applyBorder="1" applyProtection="1">
      <protection locked="0"/>
    </xf>
    <xf numFmtId="2" fontId="20" fillId="6" borderId="83" xfId="0" applyNumberFormat="1" applyFont="1" applyFill="1" applyBorder="1"/>
    <xf numFmtId="0" fontId="3" fillId="6" borderId="97" xfId="0" applyFont="1" applyFill="1" applyBorder="1" applyAlignment="1" applyProtection="1">
      <alignment horizontal="center"/>
      <protection locked="0"/>
    </xf>
    <xf numFmtId="0" fontId="20" fillId="6" borderId="101" xfId="0" applyFont="1" applyFill="1" applyBorder="1" applyProtection="1">
      <protection locked="0"/>
    </xf>
    <xf numFmtId="2" fontId="20" fillId="6" borderId="113" xfId="0" applyNumberFormat="1" applyFont="1" applyFill="1" applyBorder="1"/>
    <xf numFmtId="164" fontId="0" fillId="6" borderId="37" xfId="0" applyNumberFormat="1" applyFill="1" applyBorder="1" applyProtection="1">
      <protection locked="0"/>
    </xf>
    <xf numFmtId="0" fontId="22" fillId="5" borderId="70" xfId="0" applyFont="1" applyFill="1" applyBorder="1"/>
    <xf numFmtId="0" fontId="21" fillId="5" borderId="101" xfId="0" applyFont="1" applyFill="1" applyBorder="1" applyProtection="1">
      <protection locked="0"/>
    </xf>
    <xf numFmtId="0" fontId="22" fillId="5" borderId="101" xfId="0" applyFont="1" applyFill="1" applyBorder="1"/>
    <xf numFmtId="2" fontId="21" fillId="5" borderId="96" xfId="0" applyNumberFormat="1" applyFont="1" applyFill="1" applyBorder="1"/>
    <xf numFmtId="16" fontId="3" fillId="5" borderId="9" xfId="0" applyNumberFormat="1" applyFont="1" applyFill="1" applyBorder="1" applyProtection="1">
      <protection locked="0"/>
    </xf>
    <xf numFmtId="0" fontId="11" fillId="5" borderId="9" xfId="0" applyFont="1" applyFill="1" applyBorder="1" applyProtection="1">
      <protection locked="0"/>
    </xf>
    <xf numFmtId="0" fontId="0" fillId="5" borderId="120" xfId="0" applyFill="1" applyBorder="1"/>
    <xf numFmtId="0" fontId="20" fillId="5" borderId="65" xfId="0" applyFont="1" applyFill="1" applyBorder="1" applyProtection="1">
      <protection locked="0"/>
    </xf>
    <xf numFmtId="0" fontId="25" fillId="5" borderId="121" xfId="0" applyFont="1" applyFill="1" applyBorder="1"/>
    <xf numFmtId="0" fontId="23" fillId="5" borderId="6" xfId="0" applyFont="1" applyFill="1" applyBorder="1" applyProtection="1">
      <protection locked="0"/>
    </xf>
    <xf numFmtId="164" fontId="23" fillId="5" borderId="8" xfId="0" applyNumberFormat="1" applyFont="1" applyFill="1" applyBorder="1" applyProtection="1">
      <protection locked="0"/>
    </xf>
    <xf numFmtId="2" fontId="23" fillId="5" borderId="17" xfId="0" applyNumberFormat="1" applyFont="1" applyFill="1" applyBorder="1"/>
    <xf numFmtId="0" fontId="0" fillId="5" borderId="122" xfId="0" applyFill="1" applyBorder="1" applyProtection="1">
      <protection locked="0"/>
    </xf>
    <xf numFmtId="2" fontId="23" fillId="5" borderId="123" xfId="0" applyNumberFormat="1" applyFont="1" applyFill="1" applyBorder="1"/>
    <xf numFmtId="0" fontId="22" fillId="5" borderId="70" xfId="0" applyFont="1" applyFill="1" applyBorder="1" applyAlignment="1" applyProtection="1">
      <alignment horizontal="center"/>
      <protection locked="0"/>
    </xf>
    <xf numFmtId="0" fontId="21" fillId="5" borderId="20" xfId="0" applyFont="1" applyFill="1" applyBorder="1" applyProtection="1">
      <protection locked="0"/>
    </xf>
    <xf numFmtId="0" fontId="21" fillId="5" borderId="3" xfId="0" applyFont="1" applyFill="1" applyBorder="1" applyProtection="1">
      <protection locked="0"/>
    </xf>
    <xf numFmtId="2" fontId="21" fillId="5" borderId="3" xfId="0" applyNumberFormat="1" applyFont="1" applyFill="1" applyBorder="1"/>
    <xf numFmtId="2" fontId="0" fillId="3" borderId="38" xfId="0" applyNumberFormat="1" applyFill="1" applyBorder="1"/>
    <xf numFmtId="0" fontId="0" fillId="5" borderId="125" xfId="0" applyFill="1" applyBorder="1" applyProtection="1">
      <protection locked="0"/>
    </xf>
    <xf numFmtId="0" fontId="0" fillId="5" borderId="126" xfId="0" applyFill="1" applyBorder="1" applyProtection="1">
      <protection locked="0"/>
    </xf>
    <xf numFmtId="2" fontId="0" fillId="3" borderId="110" xfId="0" applyNumberFormat="1" applyFill="1" applyBorder="1"/>
    <xf numFmtId="2" fontId="0" fillId="0" borderId="41" xfId="0" applyNumberFormat="1" applyFill="1" applyBorder="1"/>
    <xf numFmtId="2" fontId="0" fillId="0" borderId="38" xfId="0" applyNumberFormat="1" applyFill="1" applyBorder="1"/>
    <xf numFmtId="0" fontId="0" fillId="6" borderId="53" xfId="0" applyFill="1" applyBorder="1" applyProtection="1">
      <protection locked="0"/>
    </xf>
    <xf numFmtId="2" fontId="0" fillId="0" borderId="40" xfId="0" applyNumberFormat="1" applyFill="1" applyBorder="1"/>
    <xf numFmtId="2" fontId="0" fillId="0" borderId="127" xfId="0" applyNumberFormat="1" applyFill="1" applyBorder="1"/>
    <xf numFmtId="2" fontId="20" fillId="6" borderId="52" xfId="0" applyNumberFormat="1" applyFont="1" applyFill="1" applyBorder="1"/>
    <xf numFmtId="0" fontId="0" fillId="0" borderId="71" xfId="0" applyFill="1" applyBorder="1" applyProtection="1">
      <protection locked="0"/>
    </xf>
    <xf numFmtId="2" fontId="0" fillId="2" borderId="110" xfId="0" applyNumberFormat="1" applyFill="1" applyBorder="1"/>
    <xf numFmtId="0" fontId="0" fillId="0" borderId="53" xfId="0" applyFill="1" applyBorder="1" applyProtection="1">
      <protection locked="0"/>
    </xf>
    <xf numFmtId="2" fontId="20" fillId="5" borderId="53" xfId="0" applyNumberFormat="1" applyFont="1" applyFill="1" applyBorder="1"/>
    <xf numFmtId="2" fontId="21" fillId="5" borderId="41" xfId="0" applyNumberFormat="1" applyFont="1" applyFill="1" applyBorder="1"/>
    <xf numFmtId="2" fontId="0" fillId="6" borderId="53" xfId="0" applyNumberFormat="1" applyFill="1" applyBorder="1"/>
    <xf numFmtId="0" fontId="0" fillId="0" borderId="52" xfId="0" applyFill="1" applyBorder="1" applyProtection="1">
      <protection locked="0"/>
    </xf>
    <xf numFmtId="0" fontId="0" fillId="6" borderId="128" xfId="0" applyFill="1" applyBorder="1" applyProtection="1">
      <protection locked="0"/>
    </xf>
    <xf numFmtId="2" fontId="0" fillId="5" borderId="38" xfId="0" applyNumberFormat="1" applyFill="1" applyBorder="1"/>
    <xf numFmtId="0" fontId="0" fillId="5" borderId="66" xfId="0" applyFill="1" applyBorder="1"/>
    <xf numFmtId="0" fontId="0" fillId="5" borderId="62" xfId="0" applyFill="1" applyBorder="1" applyProtection="1">
      <protection locked="0"/>
    </xf>
    <xf numFmtId="0" fontId="0" fillId="5" borderId="66" xfId="0" applyFill="1" applyBorder="1" applyProtection="1">
      <protection locked="0"/>
    </xf>
    <xf numFmtId="0" fontId="0" fillId="5" borderId="71" xfId="0" applyFill="1" applyBorder="1" applyProtection="1">
      <protection locked="0"/>
    </xf>
    <xf numFmtId="2" fontId="0" fillId="5" borderId="71" xfId="0" applyNumberFormat="1" applyFill="1" applyBorder="1"/>
    <xf numFmtId="0" fontId="3" fillId="5" borderId="70" xfId="0" applyFont="1" applyFill="1" applyBorder="1" applyProtection="1">
      <protection locked="0"/>
    </xf>
    <xf numFmtId="0" fontId="3" fillId="5" borderId="117" xfId="0" applyFont="1" applyFill="1" applyBorder="1"/>
    <xf numFmtId="0" fontId="3" fillId="5" borderId="97" xfId="0" applyFont="1" applyFill="1" applyBorder="1" applyProtection="1">
      <protection locked="0"/>
    </xf>
    <xf numFmtId="0" fontId="0" fillId="5" borderId="129" xfId="0" applyFill="1" applyBorder="1" applyProtection="1">
      <protection locked="0"/>
    </xf>
    <xf numFmtId="0" fontId="0" fillId="5" borderId="110" xfId="0" applyFill="1" applyBorder="1" applyProtection="1">
      <protection locked="0"/>
    </xf>
    <xf numFmtId="0" fontId="0" fillId="5" borderId="118" xfId="0" applyFill="1" applyBorder="1"/>
    <xf numFmtId="0" fontId="3" fillId="5" borderId="119" xfId="0" applyFont="1" applyFill="1" applyBorder="1"/>
    <xf numFmtId="0" fontId="0" fillId="5" borderId="99" xfId="0" applyFill="1" applyBorder="1" applyProtection="1">
      <protection locked="0"/>
    </xf>
    <xf numFmtId="0" fontId="0" fillId="5" borderId="124" xfId="0" applyFill="1" applyBorder="1" applyProtection="1">
      <protection locked="0"/>
    </xf>
    <xf numFmtId="2" fontId="0" fillId="2" borderId="53" xfId="0" applyNumberFormat="1" applyFill="1" applyBorder="1"/>
    <xf numFmtId="0" fontId="20" fillId="5" borderId="1" xfId="0" applyFont="1" applyFill="1" applyBorder="1"/>
    <xf numFmtId="0" fontId="20" fillId="5" borderId="18" xfId="0" applyFont="1" applyFill="1" applyBorder="1" applyProtection="1">
      <protection locked="0"/>
    </xf>
    <xf numFmtId="164" fontId="20" fillId="5" borderId="19" xfId="0" applyNumberFormat="1" applyFont="1" applyFill="1" applyBorder="1" applyProtection="1">
      <protection locked="0"/>
    </xf>
    <xf numFmtId="2" fontId="20" fillId="5" borderId="21" xfId="0" applyNumberFormat="1" applyFont="1" applyFill="1" applyBorder="1"/>
    <xf numFmtId="0" fontId="20" fillId="5" borderId="21" xfId="0" applyFont="1" applyFill="1" applyBorder="1"/>
    <xf numFmtId="0" fontId="20" fillId="5" borderId="41" xfId="0" applyFont="1" applyFill="1" applyBorder="1" applyProtection="1">
      <protection locked="0"/>
    </xf>
    <xf numFmtId="0" fontId="20" fillId="5" borderId="52" xfId="0" applyFont="1" applyFill="1" applyBorder="1" applyProtection="1">
      <protection locked="0"/>
    </xf>
    <xf numFmtId="2" fontId="20" fillId="5" borderId="52" xfId="0" applyNumberFormat="1" applyFont="1" applyFill="1" applyBorder="1"/>
    <xf numFmtId="0" fontId="0" fillId="0" borderId="58" xfId="0" applyFill="1" applyBorder="1" applyProtection="1">
      <protection locked="0"/>
    </xf>
    <xf numFmtId="0" fontId="0" fillId="0" borderId="125" xfId="0" applyFill="1" applyBorder="1" applyProtection="1">
      <protection locked="0"/>
    </xf>
    <xf numFmtId="0" fontId="20" fillId="5" borderId="68" xfId="0" applyFont="1" applyFill="1" applyBorder="1" applyProtection="1">
      <protection locked="0"/>
    </xf>
    <xf numFmtId="0" fontId="20" fillId="5" borderId="128" xfId="0" applyFont="1" applyFill="1" applyBorder="1" applyProtection="1">
      <protection locked="0"/>
    </xf>
    <xf numFmtId="2" fontId="0" fillId="0" borderId="53" xfId="0" applyNumberFormat="1" applyFill="1" applyBorder="1"/>
    <xf numFmtId="0" fontId="0" fillId="0" borderId="25" xfId="0" applyFill="1" applyBorder="1"/>
    <xf numFmtId="0" fontId="0" fillId="0" borderId="38" xfId="0" applyFill="1" applyBorder="1" applyProtection="1">
      <protection locked="0"/>
    </xf>
    <xf numFmtId="0" fontId="3" fillId="0" borderId="23" xfId="0" applyFont="1" applyFill="1" applyBorder="1" applyProtection="1">
      <protection locked="0"/>
    </xf>
    <xf numFmtId="0" fontId="9" fillId="0" borderId="0" xfId="0" applyFont="1" applyFill="1" applyBorder="1"/>
    <xf numFmtId="0" fontId="10" fillId="0" borderId="10" xfId="0" applyFont="1" applyFill="1" applyBorder="1"/>
    <xf numFmtId="0" fontId="9" fillId="0" borderId="11" xfId="0" applyFont="1" applyFill="1" applyBorder="1"/>
    <xf numFmtId="0" fontId="0" fillId="0" borderId="31" xfId="0" applyFill="1" applyBorder="1" applyProtection="1">
      <protection locked="0"/>
    </xf>
    <xf numFmtId="164" fontId="0" fillId="0" borderId="32" xfId="0" applyNumberFormat="1" applyFill="1" applyBorder="1" applyProtection="1">
      <protection locked="0"/>
    </xf>
    <xf numFmtId="0" fontId="0" fillId="0" borderId="33" xfId="0" applyFill="1" applyBorder="1" applyProtection="1">
      <protection locked="0"/>
    </xf>
    <xf numFmtId="2" fontId="0" fillId="0" borderId="34" xfId="0" applyNumberFormat="1" applyFill="1" applyBorder="1"/>
    <xf numFmtId="0" fontId="0" fillId="0" borderId="34" xfId="0" applyFill="1" applyBorder="1"/>
    <xf numFmtId="0" fontId="10" fillId="0" borderId="43" xfId="0" applyFont="1" applyFill="1" applyBorder="1" applyProtection="1">
      <protection locked="0"/>
    </xf>
    <xf numFmtId="0" fontId="10" fillId="0" borderId="12" xfId="0" applyFont="1" applyFill="1" applyBorder="1" applyProtection="1">
      <protection locked="0"/>
    </xf>
    <xf numFmtId="2" fontId="0" fillId="0" borderId="44" xfId="0" applyNumberFormat="1" applyFill="1" applyBorder="1"/>
    <xf numFmtId="2" fontId="0" fillId="0" borderId="12" xfId="0" applyNumberFormat="1" applyFill="1" applyBorder="1"/>
    <xf numFmtId="0" fontId="3" fillId="0" borderId="1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right"/>
    </xf>
    <xf numFmtId="0" fontId="15" fillId="0" borderId="2" xfId="0" applyFont="1" applyFill="1" applyBorder="1" applyAlignment="1">
      <alignment horizontal="center"/>
    </xf>
    <xf numFmtId="0" fontId="3" fillId="0" borderId="36" xfId="0" applyFont="1" applyFill="1" applyBorder="1"/>
    <xf numFmtId="0" fontId="3" fillId="0" borderId="48" xfId="0" applyFont="1" applyFill="1" applyBorder="1"/>
    <xf numFmtId="0" fontId="3" fillId="0" borderId="37" xfId="0" applyFont="1" applyFill="1" applyBorder="1"/>
    <xf numFmtId="0" fontId="0" fillId="0" borderId="35" xfId="0" applyFill="1" applyBorder="1"/>
    <xf numFmtId="0" fontId="0" fillId="5" borderId="130" xfId="0" applyFill="1" applyBorder="1" applyProtection="1">
      <protection locked="0"/>
    </xf>
    <xf numFmtId="0" fontId="0" fillId="5" borderId="131" xfId="0" applyFill="1" applyBorder="1" applyProtection="1">
      <protection locked="0"/>
    </xf>
    <xf numFmtId="0" fontId="0" fillId="5" borderId="2" xfId="0" applyFill="1" applyBorder="1"/>
    <xf numFmtId="2" fontId="0" fillId="5" borderId="131" xfId="0" applyNumberFormat="1" applyFill="1" applyBorder="1"/>
    <xf numFmtId="0" fontId="0" fillId="0" borderId="44" xfId="0" applyFill="1" applyBorder="1" applyProtection="1">
      <protection locked="0"/>
    </xf>
    <xf numFmtId="2" fontId="0" fillId="0" borderId="43" xfId="0" applyNumberFormat="1" applyFill="1" applyBorder="1"/>
    <xf numFmtId="0" fontId="0" fillId="2" borderId="36" xfId="0" applyFill="1" applyBorder="1" applyProtection="1">
      <protection locked="0"/>
    </xf>
    <xf numFmtId="164" fontId="0" fillId="2" borderId="37" xfId="0" applyNumberFormat="1" applyFill="1" applyBorder="1" applyProtection="1">
      <protection locked="0"/>
    </xf>
    <xf numFmtId="0" fontId="0" fillId="2" borderId="48" xfId="0" applyFill="1" applyBorder="1" applyProtection="1">
      <protection locked="0"/>
    </xf>
    <xf numFmtId="2" fontId="0" fillId="2" borderId="46" xfId="0" applyNumberFormat="1" applyFill="1" applyBorder="1"/>
    <xf numFmtId="0" fontId="0" fillId="2" borderId="46" xfId="0" applyFill="1" applyBorder="1"/>
    <xf numFmtId="164" fontId="0" fillId="6" borderId="49" xfId="0" applyNumberFormat="1" applyFill="1" applyBorder="1" applyProtection="1">
      <protection locked="0"/>
    </xf>
    <xf numFmtId="0" fontId="0" fillId="0" borderId="131" xfId="0" applyFill="1" applyBorder="1" applyProtection="1">
      <protection locked="0"/>
    </xf>
    <xf numFmtId="0" fontId="0" fillId="5" borderId="44" xfId="0" applyFill="1" applyBorder="1" applyProtection="1">
      <protection locked="0"/>
    </xf>
    <xf numFmtId="0" fontId="0" fillId="6" borderId="133" xfId="0" applyFill="1" applyBorder="1" applyProtection="1">
      <protection locked="0"/>
    </xf>
    <xf numFmtId="0" fontId="0" fillId="6" borderId="83" xfId="0" applyFill="1" applyBorder="1" applyProtection="1">
      <protection locked="0"/>
    </xf>
    <xf numFmtId="2" fontId="0" fillId="6" borderId="74" xfId="0" applyNumberFormat="1" applyFill="1" applyBorder="1"/>
    <xf numFmtId="0" fontId="27" fillId="5" borderId="5" xfId="0" applyFont="1" applyFill="1" applyBorder="1"/>
    <xf numFmtId="0" fontId="20" fillId="5" borderId="44" xfId="0" applyFont="1" applyFill="1" applyBorder="1" applyProtection="1">
      <protection locked="0"/>
    </xf>
    <xf numFmtId="0" fontId="20" fillId="5" borderId="63" xfId="0" applyFont="1" applyFill="1" applyBorder="1"/>
    <xf numFmtId="0" fontId="20" fillId="5" borderId="66" xfId="0" applyFont="1" applyFill="1" applyBorder="1" applyProtection="1">
      <protection locked="0"/>
    </xf>
    <xf numFmtId="0" fontId="20" fillId="5" borderId="67" xfId="0" applyFont="1" applyFill="1" applyBorder="1" applyProtection="1">
      <protection locked="0"/>
    </xf>
    <xf numFmtId="2" fontId="20" fillId="5" borderId="69" xfId="0" applyNumberFormat="1" applyFont="1" applyFill="1" applyBorder="1"/>
    <xf numFmtId="0" fontId="27" fillId="5" borderId="10" xfId="0" applyFont="1" applyFill="1" applyBorder="1"/>
    <xf numFmtId="0" fontId="20" fillId="5" borderId="11" xfId="0" applyFont="1" applyFill="1" applyBorder="1" applyProtection="1">
      <protection locked="0"/>
    </xf>
    <xf numFmtId="2" fontId="20" fillId="5" borderId="43" xfId="0" applyNumberFormat="1" applyFont="1" applyFill="1" applyBorder="1"/>
    <xf numFmtId="0" fontId="20" fillId="5" borderId="132" xfId="0" applyFont="1" applyFill="1" applyBorder="1" applyProtection="1">
      <protection locked="0"/>
    </xf>
    <xf numFmtId="164" fontId="20" fillId="5" borderId="49" xfId="0" applyNumberFormat="1" applyFont="1" applyFill="1" applyBorder="1" applyProtection="1">
      <protection locked="0"/>
    </xf>
    <xf numFmtId="2" fontId="20" fillId="5" borderId="35" xfId="0" applyNumberFormat="1" applyFont="1" applyFill="1" applyBorder="1"/>
    <xf numFmtId="0" fontId="20" fillId="5" borderId="35" xfId="0" applyFont="1" applyFill="1" applyBorder="1"/>
    <xf numFmtId="0" fontId="20" fillId="5" borderId="53" xfId="0" applyFont="1" applyFill="1" applyBorder="1" applyProtection="1">
      <protection locked="0"/>
    </xf>
    <xf numFmtId="0" fontId="25" fillId="5" borderId="2" xfId="0" applyFont="1" applyFill="1" applyBorder="1"/>
    <xf numFmtId="2" fontId="23" fillId="5" borderId="21" xfId="0" applyNumberFormat="1" applyFont="1" applyFill="1" applyBorder="1"/>
    <xf numFmtId="2" fontId="23" fillId="5" borderId="3" xfId="0" applyNumberFormat="1" applyFont="1" applyFill="1" applyBorder="1"/>
    <xf numFmtId="0" fontId="25" fillId="0" borderId="0" xfId="0" applyFont="1" applyFill="1" applyBorder="1"/>
    <xf numFmtId="0" fontId="23" fillId="0" borderId="6" xfId="0" applyFont="1" applyFill="1" applyBorder="1" applyProtection="1">
      <protection locked="0"/>
    </xf>
    <xf numFmtId="164" fontId="23" fillId="0" borderId="8" xfId="0" applyNumberFormat="1" applyFont="1" applyFill="1" applyBorder="1" applyProtection="1">
      <protection locked="0"/>
    </xf>
    <xf numFmtId="0" fontId="23" fillId="0" borderId="7" xfId="0" applyFont="1" applyFill="1" applyBorder="1" applyProtection="1">
      <protection locked="0"/>
    </xf>
    <xf numFmtId="2" fontId="23" fillId="0" borderId="17" xfId="0" applyNumberFormat="1" applyFont="1" applyFill="1" applyBorder="1"/>
    <xf numFmtId="0" fontId="23" fillId="0" borderId="17" xfId="0" applyFont="1" applyFill="1" applyBorder="1"/>
    <xf numFmtId="0" fontId="23" fillId="0" borderId="42" xfId="0" applyFont="1" applyFill="1" applyBorder="1" applyProtection="1">
      <protection locked="0"/>
    </xf>
    <xf numFmtId="0" fontId="23" fillId="0" borderId="23" xfId="0" applyFont="1" applyFill="1" applyBorder="1" applyProtection="1">
      <protection locked="0"/>
    </xf>
    <xf numFmtId="2" fontId="23" fillId="0" borderId="42" xfId="0" applyNumberFormat="1" applyFont="1" applyFill="1" applyBorder="1"/>
    <xf numFmtId="2" fontId="23" fillId="0" borderId="23" xfId="0" applyNumberFormat="1" applyFont="1" applyFill="1" applyBorder="1"/>
    <xf numFmtId="0" fontId="25" fillId="0" borderId="70" xfId="0" applyFont="1" applyFill="1" applyBorder="1" applyAlignment="1" applyProtection="1">
      <alignment horizontal="center"/>
      <protection locked="0"/>
    </xf>
    <xf numFmtId="2" fontId="23" fillId="0" borderId="22" xfId="0" applyNumberFormat="1" applyFont="1" applyFill="1" applyBorder="1"/>
    <xf numFmtId="0" fontId="25" fillId="0" borderId="9" xfId="0" applyFont="1" applyFill="1" applyBorder="1" applyAlignment="1" applyProtection="1">
      <alignment horizontal="center"/>
      <protection locked="0"/>
    </xf>
    <xf numFmtId="0" fontId="25" fillId="0" borderId="9" xfId="0" applyFont="1" applyFill="1" applyBorder="1" applyProtection="1">
      <protection locked="0"/>
    </xf>
    <xf numFmtId="0" fontId="19" fillId="3" borderId="9" xfId="0" applyFont="1" applyFill="1" applyBorder="1" applyAlignment="1" applyProtection="1">
      <alignment horizontal="center"/>
      <protection locked="0"/>
    </xf>
    <xf numFmtId="0" fontId="0" fillId="0" borderId="73" xfId="0" applyFill="1" applyBorder="1" applyProtection="1">
      <protection locked="0"/>
    </xf>
    <xf numFmtId="0" fontId="0" fillId="0" borderId="83" xfId="0" applyFill="1" applyBorder="1" applyProtection="1">
      <protection locked="0"/>
    </xf>
    <xf numFmtId="2" fontId="0" fillId="0" borderId="74" xfId="0" applyNumberFormat="1" applyFill="1" applyBorder="1"/>
    <xf numFmtId="0" fontId="24" fillId="5" borderId="0" xfId="0" applyFont="1" applyFill="1" applyBorder="1"/>
    <xf numFmtId="0" fontId="23" fillId="5" borderId="7" xfId="0" applyFont="1" applyFill="1" applyBorder="1" applyProtection="1">
      <protection locked="0"/>
    </xf>
    <xf numFmtId="0" fontId="23" fillId="5" borderId="17" xfId="0" applyFont="1" applyFill="1" applyBorder="1"/>
    <xf numFmtId="0" fontId="23" fillId="5" borderId="42" xfId="0" applyFont="1" applyFill="1" applyBorder="1" applyProtection="1">
      <protection locked="0"/>
    </xf>
    <xf numFmtId="0" fontId="23" fillId="5" borderId="23" xfId="0" applyFont="1" applyFill="1" applyBorder="1" applyProtection="1">
      <protection locked="0"/>
    </xf>
    <xf numFmtId="2" fontId="23" fillId="5" borderId="22" xfId="0" applyNumberFormat="1" applyFont="1" applyFill="1" applyBorder="1"/>
    <xf numFmtId="2" fontId="23" fillId="5" borderId="23" xfId="0" applyNumberFormat="1" applyFont="1" applyFill="1" applyBorder="1"/>
    <xf numFmtId="0" fontId="25" fillId="5" borderId="9" xfId="0" applyFont="1" applyFill="1" applyBorder="1" applyAlignment="1" applyProtection="1">
      <alignment horizontal="center"/>
      <protection locked="0"/>
    </xf>
    <xf numFmtId="0" fontId="24" fillId="5" borderId="11" xfId="0" applyFont="1" applyFill="1" applyBorder="1"/>
    <xf numFmtId="0" fontId="23" fillId="5" borderId="31" xfId="0" applyFont="1" applyFill="1" applyBorder="1" applyProtection="1">
      <protection locked="0"/>
    </xf>
    <xf numFmtId="164" fontId="23" fillId="5" borderId="32" xfId="0" applyNumberFormat="1" applyFont="1" applyFill="1" applyBorder="1" applyProtection="1">
      <protection locked="0"/>
    </xf>
    <xf numFmtId="0" fontId="23" fillId="5" borderId="33" xfId="0" applyFont="1" applyFill="1" applyBorder="1" applyProtection="1">
      <protection locked="0"/>
    </xf>
    <xf numFmtId="2" fontId="23" fillId="5" borderId="34" xfId="0" applyNumberFormat="1" applyFont="1" applyFill="1" applyBorder="1"/>
    <xf numFmtId="0" fontId="23" fillId="5" borderId="34" xfId="0" applyFont="1" applyFill="1" applyBorder="1"/>
    <xf numFmtId="0" fontId="23" fillId="5" borderId="43" xfId="0" applyFont="1" applyFill="1" applyBorder="1" applyProtection="1">
      <protection locked="0"/>
    </xf>
    <xf numFmtId="0" fontId="23" fillId="5" borderId="12" xfId="0" applyFont="1" applyFill="1" applyBorder="1" applyProtection="1">
      <protection locked="0"/>
    </xf>
    <xf numFmtId="2" fontId="23" fillId="5" borderId="44" xfId="0" applyNumberFormat="1" applyFont="1" applyFill="1" applyBorder="1"/>
    <xf numFmtId="2" fontId="23" fillId="5" borderId="12" xfId="0" applyNumberFormat="1" applyFont="1" applyFill="1" applyBorder="1"/>
    <xf numFmtId="0" fontId="20" fillId="5" borderId="36" xfId="0" applyFont="1" applyFill="1" applyBorder="1" applyProtection="1">
      <protection locked="0"/>
    </xf>
    <xf numFmtId="164" fontId="20" fillId="5" borderId="37" xfId="0" applyNumberFormat="1" applyFont="1" applyFill="1" applyBorder="1" applyProtection="1">
      <protection locked="0"/>
    </xf>
    <xf numFmtId="2" fontId="20" fillId="5" borderId="46" xfId="0" applyNumberFormat="1" applyFont="1" applyFill="1" applyBorder="1"/>
    <xf numFmtId="0" fontId="20" fillId="5" borderId="46" xfId="0" applyFont="1" applyFill="1" applyBorder="1"/>
    <xf numFmtId="0" fontId="0" fillId="3" borderId="26" xfId="0" applyFill="1" applyBorder="1" applyProtection="1">
      <protection locked="0"/>
    </xf>
    <xf numFmtId="164" fontId="0" fillId="3" borderId="49" xfId="0" applyNumberFormat="1" applyFill="1" applyBorder="1" applyProtection="1">
      <protection locked="0"/>
    </xf>
    <xf numFmtId="0" fontId="0" fillId="3" borderId="27" xfId="0" applyFill="1" applyBorder="1" applyProtection="1">
      <protection locked="0"/>
    </xf>
    <xf numFmtId="2" fontId="0" fillId="3" borderId="35" xfId="0" applyNumberFormat="1" applyFill="1" applyBorder="1"/>
    <xf numFmtId="0" fontId="0" fillId="3" borderId="35" xfId="0" applyFill="1" applyBorder="1"/>
    <xf numFmtId="0" fontId="0" fillId="6" borderId="131" xfId="0" applyFill="1" applyBorder="1" applyProtection="1">
      <protection locked="0"/>
    </xf>
    <xf numFmtId="0" fontId="20" fillId="0" borderId="18" xfId="0" applyFont="1" applyFill="1" applyBorder="1" applyProtection="1">
      <protection locked="0"/>
    </xf>
    <xf numFmtId="164" fontId="20" fillId="0" borderId="19" xfId="0" applyNumberFormat="1" applyFont="1" applyFill="1" applyBorder="1" applyProtection="1">
      <protection locked="0"/>
    </xf>
    <xf numFmtId="0" fontId="20" fillId="0" borderId="41" xfId="0" applyFont="1" applyFill="1" applyBorder="1" applyProtection="1">
      <protection locked="0"/>
    </xf>
    <xf numFmtId="0" fontId="20" fillId="0" borderId="3" xfId="0" applyFont="1" applyFill="1" applyBorder="1" applyProtection="1">
      <protection locked="0"/>
    </xf>
    <xf numFmtId="2" fontId="20" fillId="0" borderId="3" xfId="0" applyNumberFormat="1" applyFont="1" applyFill="1" applyBorder="1"/>
    <xf numFmtId="0" fontId="20" fillId="0" borderId="4" xfId="0" applyFont="1" applyFill="1" applyBorder="1"/>
    <xf numFmtId="0" fontId="0" fillId="6" borderId="44" xfId="0" applyFill="1" applyBorder="1" applyProtection="1">
      <protection locked="0"/>
    </xf>
    <xf numFmtId="0" fontId="0" fillId="0" borderId="43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20" fillId="3" borderId="36" xfId="0" applyFont="1" applyFill="1" applyBorder="1" applyProtection="1">
      <protection locked="0"/>
    </xf>
    <xf numFmtId="164" fontId="20" fillId="3" borderId="37" xfId="0" applyNumberFormat="1" applyFont="1" applyFill="1" applyBorder="1" applyProtection="1">
      <protection locked="0"/>
    </xf>
    <xf numFmtId="0" fontId="20" fillId="3" borderId="48" xfId="0" applyFont="1" applyFill="1" applyBorder="1" applyProtection="1">
      <protection locked="0"/>
    </xf>
    <xf numFmtId="2" fontId="20" fillId="3" borderId="46" xfId="0" applyNumberFormat="1" applyFont="1" applyFill="1" applyBorder="1"/>
    <xf numFmtId="0" fontId="20" fillId="3" borderId="46" xfId="0" applyFont="1" applyFill="1" applyBorder="1"/>
    <xf numFmtId="0" fontId="20" fillId="3" borderId="23" xfId="0" applyFont="1" applyFill="1" applyBorder="1" applyProtection="1">
      <protection locked="0"/>
    </xf>
    <xf numFmtId="2" fontId="0" fillId="0" borderId="131" xfId="0" applyNumberFormat="1" applyFill="1" applyBorder="1"/>
    <xf numFmtId="2" fontId="1" fillId="0" borderId="102" xfId="0" applyNumberFormat="1" applyFont="1" applyFill="1" applyBorder="1" applyAlignment="1" applyProtection="1">
      <alignment horizontal="center"/>
    </xf>
    <xf numFmtId="2" fontId="1" fillId="0" borderId="110" xfId="0" applyNumberFormat="1" applyFont="1" applyFill="1" applyBorder="1" applyAlignment="1" applyProtection="1">
      <alignment horizontal="center"/>
    </xf>
    <xf numFmtId="0" fontId="23" fillId="0" borderId="26" xfId="0" applyFont="1" applyFill="1" applyBorder="1" applyProtection="1">
      <protection locked="0"/>
    </xf>
    <xf numFmtId="164" fontId="23" fillId="0" borderId="49" xfId="0" applyNumberFormat="1" applyFont="1" applyFill="1" applyBorder="1" applyProtection="1">
      <protection locked="0"/>
    </xf>
    <xf numFmtId="0" fontId="23" fillId="0" borderId="27" xfId="0" applyFont="1" applyFill="1" applyBorder="1" applyProtection="1">
      <protection locked="0"/>
    </xf>
    <xf numFmtId="2" fontId="23" fillId="0" borderId="35" xfId="0" applyNumberFormat="1" applyFont="1" applyFill="1" applyBorder="1"/>
    <xf numFmtId="0" fontId="23" fillId="0" borderId="35" xfId="0" applyFont="1" applyFill="1" applyBorder="1"/>
    <xf numFmtId="0" fontId="23" fillId="5" borderId="1" xfId="0" applyFont="1" applyFill="1" applyBorder="1"/>
    <xf numFmtId="0" fontId="23" fillId="5" borderId="18" xfId="0" applyFont="1" applyFill="1" applyBorder="1" applyProtection="1">
      <protection locked="0"/>
    </xf>
    <xf numFmtId="164" fontId="23" fillId="5" borderId="19" xfId="0" applyNumberFormat="1" applyFont="1" applyFill="1" applyBorder="1" applyProtection="1">
      <protection locked="0"/>
    </xf>
    <xf numFmtId="0" fontId="23" fillId="5" borderId="20" xfId="0" applyFont="1" applyFill="1" applyBorder="1" applyProtection="1">
      <protection locked="0"/>
    </xf>
    <xf numFmtId="0" fontId="23" fillId="5" borderId="21" xfId="0" applyFont="1" applyFill="1" applyBorder="1"/>
    <xf numFmtId="0" fontId="23" fillId="5" borderId="41" xfId="0" applyFont="1" applyFill="1" applyBorder="1" applyProtection="1">
      <protection locked="0"/>
    </xf>
    <xf numFmtId="2" fontId="23" fillId="5" borderId="41" xfId="0" applyNumberFormat="1" applyFont="1" applyFill="1" applyBorder="1"/>
    <xf numFmtId="0" fontId="23" fillId="6" borderId="5" xfId="0" applyFont="1" applyFill="1" applyBorder="1"/>
    <xf numFmtId="0" fontId="23" fillId="6" borderId="22" xfId="0" applyFont="1" applyFill="1" applyBorder="1" applyProtection="1">
      <protection locked="0"/>
    </xf>
    <xf numFmtId="0" fontId="23" fillId="6" borderId="6" xfId="0" applyFont="1" applyFill="1" applyBorder="1" applyProtection="1">
      <protection locked="0"/>
    </xf>
    <xf numFmtId="0" fontId="23" fillId="6" borderId="7" xfId="0" applyFont="1" applyFill="1" applyBorder="1" applyProtection="1">
      <protection locked="0"/>
    </xf>
    <xf numFmtId="0" fontId="23" fillId="6" borderId="23" xfId="0" applyFont="1" applyFill="1" applyBorder="1" applyProtection="1">
      <protection locked="0"/>
    </xf>
    <xf numFmtId="0" fontId="23" fillId="6" borderId="63" xfId="0" applyFont="1" applyFill="1" applyBorder="1"/>
    <xf numFmtId="0" fontId="25" fillId="6" borderId="65" xfId="0" applyFont="1" applyFill="1" applyBorder="1"/>
    <xf numFmtId="0" fontId="23" fillId="5" borderId="5" xfId="0" applyFont="1" applyFill="1" applyBorder="1"/>
    <xf numFmtId="0" fontId="23" fillId="5" borderId="36" xfId="0" applyFont="1" applyFill="1" applyBorder="1" applyProtection="1">
      <protection locked="0"/>
    </xf>
    <xf numFmtId="164" fontId="23" fillId="5" borderId="37" xfId="0" applyNumberFormat="1" applyFont="1" applyFill="1" applyBorder="1" applyProtection="1">
      <protection locked="0"/>
    </xf>
    <xf numFmtId="0" fontId="23" fillId="5" borderId="48" xfId="0" applyFont="1" applyFill="1" applyBorder="1" applyProtection="1">
      <protection locked="0"/>
    </xf>
    <xf numFmtId="2" fontId="23" fillId="5" borderId="46" xfId="0" applyNumberFormat="1" applyFont="1" applyFill="1" applyBorder="1"/>
    <xf numFmtId="0" fontId="23" fillId="5" borderId="46" xfId="0" applyFont="1" applyFill="1" applyBorder="1"/>
    <xf numFmtId="0" fontId="23" fillId="5" borderId="0" xfId="0" applyFont="1" applyFill="1" applyBorder="1" applyProtection="1">
      <protection locked="0"/>
    </xf>
    <xf numFmtId="2" fontId="23" fillId="5" borderId="42" xfId="0" applyNumberFormat="1" applyFont="1" applyFill="1" applyBorder="1"/>
    <xf numFmtId="0" fontId="23" fillId="5" borderId="2" xfId="0" applyFont="1" applyFill="1" applyBorder="1" applyProtection="1">
      <protection locked="0"/>
    </xf>
    <xf numFmtId="0" fontId="23" fillId="0" borderId="5" xfId="0" applyFont="1" applyFill="1" applyBorder="1"/>
    <xf numFmtId="0" fontId="23" fillId="0" borderId="22" xfId="0" applyFont="1" applyFill="1" applyBorder="1" applyProtection="1">
      <protection locked="0"/>
    </xf>
    <xf numFmtId="0" fontId="23" fillId="0" borderId="101" xfId="0" applyFont="1" applyFill="1" applyBorder="1" applyProtection="1">
      <protection locked="0"/>
    </xf>
    <xf numFmtId="0" fontId="25" fillId="0" borderId="101" xfId="0" applyFont="1" applyFill="1" applyBorder="1"/>
    <xf numFmtId="0" fontId="23" fillId="0" borderId="0" xfId="0" applyFont="1" applyFill="1" applyBorder="1" applyProtection="1">
      <protection locked="0"/>
    </xf>
    <xf numFmtId="2" fontId="23" fillId="0" borderId="96" xfId="0" applyNumberFormat="1" applyFont="1" applyFill="1" applyBorder="1"/>
    <xf numFmtId="0" fontId="25" fillId="0" borderId="70" xfId="0" applyFont="1" applyFill="1" applyBorder="1"/>
    <xf numFmtId="0" fontId="21" fillId="5" borderId="66" xfId="0" applyFont="1" applyFill="1" applyBorder="1"/>
    <xf numFmtId="0" fontId="22" fillId="5" borderId="65" xfId="0" applyFont="1" applyFill="1" applyBorder="1"/>
    <xf numFmtId="0" fontId="21" fillId="5" borderId="94" xfId="0" applyFont="1" applyFill="1" applyBorder="1" applyProtection="1">
      <protection locked="0"/>
    </xf>
    <xf numFmtId="164" fontId="21" fillId="5" borderId="7" xfId="0" applyNumberFormat="1" applyFont="1" applyFill="1" applyBorder="1" applyProtection="1">
      <protection locked="0"/>
    </xf>
    <xf numFmtId="2" fontId="21" fillId="5" borderId="8" xfId="0" applyNumberFormat="1" applyFont="1" applyFill="1" applyBorder="1"/>
    <xf numFmtId="0" fontId="21" fillId="5" borderId="63" xfId="0" applyFont="1" applyFill="1" applyBorder="1" applyProtection="1">
      <protection locked="0"/>
    </xf>
    <xf numFmtId="0" fontId="21" fillId="5" borderId="69" xfId="0" applyFont="1" applyFill="1" applyBorder="1" applyProtection="1">
      <protection locked="0"/>
    </xf>
    <xf numFmtId="2" fontId="21" fillId="5" borderId="69" xfId="0" applyNumberFormat="1" applyFont="1" applyFill="1" applyBorder="1"/>
    <xf numFmtId="0" fontId="21" fillId="5" borderId="0" xfId="0" applyFont="1" applyFill="1" applyProtection="1"/>
    <xf numFmtId="0" fontId="21" fillId="5" borderId="0" xfId="0" applyFont="1" applyFill="1"/>
    <xf numFmtId="0" fontId="21" fillId="5" borderId="95" xfId="0" applyFont="1" applyFill="1" applyBorder="1"/>
    <xf numFmtId="0" fontId="21" fillId="5" borderId="95" xfId="0" applyFont="1" applyFill="1" applyBorder="1" applyProtection="1">
      <protection locked="0"/>
    </xf>
    <xf numFmtId="0" fontId="21" fillId="5" borderId="96" xfId="0" applyFont="1" applyFill="1" applyBorder="1" applyProtection="1">
      <protection locked="0"/>
    </xf>
    <xf numFmtId="0" fontId="20" fillId="0" borderId="5" xfId="0" applyFont="1" applyFill="1" applyBorder="1"/>
    <xf numFmtId="164" fontId="20" fillId="0" borderId="7" xfId="0" applyNumberFormat="1" applyFont="1" applyFill="1" applyBorder="1" applyProtection="1">
      <protection locked="0"/>
    </xf>
    <xf numFmtId="0" fontId="20" fillId="0" borderId="48" xfId="0" applyFont="1" applyFill="1" applyBorder="1" applyProtection="1">
      <protection locked="0"/>
    </xf>
    <xf numFmtId="0" fontId="3" fillId="0" borderId="97" xfId="0" applyFont="1" applyFill="1" applyBorder="1" applyAlignment="1" applyProtection="1">
      <alignment horizontal="center"/>
      <protection locked="0"/>
    </xf>
    <xf numFmtId="0" fontId="0" fillId="5" borderId="92" xfId="0" applyFill="1" applyBorder="1" applyProtection="1">
      <protection locked="0"/>
    </xf>
    <xf numFmtId="0" fontId="28" fillId="0" borderId="86" xfId="0" applyFont="1" applyFill="1" applyBorder="1"/>
    <xf numFmtId="2" fontId="27" fillId="0" borderId="21" xfId="0" applyNumberFormat="1" applyFont="1" applyFill="1" applyBorder="1"/>
    <xf numFmtId="0" fontId="27" fillId="0" borderId="21" xfId="0" applyFont="1" applyFill="1" applyBorder="1"/>
    <xf numFmtId="2" fontId="27" fillId="0" borderId="98" xfId="0" applyNumberFormat="1" applyFont="1" applyFill="1" applyBorder="1"/>
    <xf numFmtId="0" fontId="22" fillId="0" borderId="9" xfId="0" applyFont="1" applyFill="1" applyBorder="1" applyAlignment="1" applyProtection="1">
      <protection locked="0"/>
    </xf>
    <xf numFmtId="0" fontId="22" fillId="0" borderId="9" xfId="0" applyFont="1" applyFill="1" applyBorder="1" applyAlignment="1" applyProtection="1">
      <alignment horizontal="left"/>
      <protection locked="0"/>
    </xf>
    <xf numFmtId="0" fontId="23" fillId="5" borderId="116" xfId="0" applyFont="1" applyFill="1" applyBorder="1" applyProtection="1">
      <protection locked="0"/>
    </xf>
    <xf numFmtId="0" fontId="0" fillId="5" borderId="85" xfId="0" applyFill="1" applyBorder="1" applyProtection="1">
      <protection locked="0"/>
    </xf>
    <xf numFmtId="0" fontId="10" fillId="2" borderId="5" xfId="0" applyFont="1" applyFill="1" applyBorder="1"/>
    <xf numFmtId="0" fontId="10" fillId="2" borderId="42" xfId="0" applyFont="1" applyFill="1" applyBorder="1" applyProtection="1">
      <protection locked="0"/>
    </xf>
    <xf numFmtId="0" fontId="10" fillId="2" borderId="23" xfId="0" applyFont="1" applyFill="1" applyBorder="1" applyProtection="1">
      <protection locked="0"/>
    </xf>
    <xf numFmtId="0" fontId="23" fillId="5" borderId="10" xfId="0" applyFont="1" applyFill="1" applyBorder="1"/>
    <xf numFmtId="0" fontId="23" fillId="5" borderId="44" xfId="0" applyFont="1" applyFill="1" applyBorder="1" applyProtection="1">
      <protection locked="0"/>
    </xf>
    <xf numFmtId="0" fontId="10" fillId="5" borderId="5" xfId="0" applyFont="1" applyFill="1" applyBorder="1"/>
    <xf numFmtId="0" fontId="31" fillId="5" borderId="42" xfId="0" applyFont="1" applyFill="1" applyBorder="1" applyProtection="1">
      <protection locked="0"/>
    </xf>
    <xf numFmtId="0" fontId="31" fillId="5" borderId="0" xfId="0" applyFont="1" applyFill="1" applyBorder="1" applyProtection="1">
      <protection locked="0"/>
    </xf>
    <xf numFmtId="0" fontId="21" fillId="5" borderId="131" xfId="0" applyFont="1" applyFill="1" applyBorder="1" applyProtection="1">
      <protection locked="0"/>
    </xf>
    <xf numFmtId="0" fontId="20" fillId="3" borderId="44" xfId="0" applyFont="1" applyFill="1" applyBorder="1" applyProtection="1">
      <protection locked="0"/>
    </xf>
    <xf numFmtId="0" fontId="21" fillId="3" borderId="5" xfId="0" applyFont="1" applyFill="1" applyBorder="1"/>
    <xf numFmtId="0" fontId="21" fillId="5" borderId="134" xfId="0" applyFont="1" applyFill="1" applyBorder="1" applyProtection="1">
      <protection locked="0"/>
    </xf>
    <xf numFmtId="164" fontId="21" fillId="5" borderId="49" xfId="0" applyNumberFormat="1" applyFont="1" applyFill="1" applyBorder="1" applyProtection="1">
      <protection locked="0"/>
    </xf>
    <xf numFmtId="2" fontId="21" fillId="5" borderId="35" xfId="0" applyNumberFormat="1" applyFont="1" applyFill="1" applyBorder="1"/>
    <xf numFmtId="0" fontId="21" fillId="5" borderId="35" xfId="0" applyFont="1" applyFill="1" applyBorder="1"/>
    <xf numFmtId="0" fontId="20" fillId="6" borderId="131" xfId="0" applyFont="1" applyFill="1" applyBorder="1" applyProtection="1">
      <protection locked="0"/>
    </xf>
    <xf numFmtId="2" fontId="20" fillId="6" borderId="41" xfId="0" applyNumberFormat="1" applyFont="1" applyFill="1" applyBorder="1"/>
    <xf numFmtId="2" fontId="23" fillId="2" borderId="12" xfId="0" applyNumberFormat="1" applyFont="1" applyFill="1" applyBorder="1"/>
    <xf numFmtId="0" fontId="0" fillId="5" borderId="36" xfId="0" applyFill="1" applyBorder="1" applyProtection="1">
      <protection locked="0"/>
    </xf>
    <xf numFmtId="0" fontId="0" fillId="5" borderId="48" xfId="0" applyFill="1" applyBorder="1" applyProtection="1">
      <protection locked="0"/>
    </xf>
    <xf numFmtId="0" fontId="0" fillId="6" borderId="115" xfId="0" applyFill="1" applyBorder="1" applyProtection="1">
      <protection locked="0"/>
    </xf>
    <xf numFmtId="0" fontId="22" fillId="5" borderId="97" xfId="0" applyFont="1" applyFill="1" applyBorder="1" applyAlignment="1">
      <alignment horizontal="left"/>
    </xf>
    <xf numFmtId="0" fontId="22" fillId="5" borderId="9" xfId="0" applyFont="1" applyFill="1" applyBorder="1" applyAlignment="1" applyProtection="1">
      <alignment horizontal="left"/>
      <protection locked="0"/>
    </xf>
    <xf numFmtId="0" fontId="21" fillId="3" borderId="22" xfId="0" applyFont="1" applyFill="1" applyBorder="1" applyProtection="1">
      <protection locked="0"/>
    </xf>
    <xf numFmtId="0" fontId="26" fillId="2" borderId="0" xfId="0" applyFont="1" applyFill="1" applyBorder="1"/>
    <xf numFmtId="0" fontId="21" fillId="2" borderId="36" xfId="0" applyFont="1" applyFill="1" applyBorder="1" applyProtection="1">
      <protection locked="0"/>
    </xf>
    <xf numFmtId="164" fontId="21" fillId="2" borderId="37" xfId="0" applyNumberFormat="1" applyFont="1" applyFill="1" applyBorder="1" applyProtection="1">
      <protection locked="0"/>
    </xf>
    <xf numFmtId="0" fontId="21" fillId="2" borderId="48" xfId="0" applyFont="1" applyFill="1" applyBorder="1" applyProtection="1">
      <protection locked="0"/>
    </xf>
    <xf numFmtId="2" fontId="21" fillId="2" borderId="46" xfId="0" applyNumberFormat="1" applyFont="1" applyFill="1" applyBorder="1"/>
    <xf numFmtId="0" fontId="21" fillId="2" borderId="46" xfId="0" applyFont="1" applyFill="1" applyBorder="1"/>
    <xf numFmtId="0" fontId="30" fillId="2" borderId="42" xfId="0" applyFont="1" applyFill="1" applyBorder="1" applyProtection="1">
      <protection locked="0"/>
    </xf>
    <xf numFmtId="0" fontId="30" fillId="2" borderId="23" xfId="0" applyFont="1" applyFill="1" applyBorder="1" applyProtection="1">
      <protection locked="0"/>
    </xf>
    <xf numFmtId="2" fontId="21" fillId="2" borderId="22" xfId="0" applyNumberFormat="1" applyFont="1" applyFill="1" applyBorder="1"/>
    <xf numFmtId="2" fontId="21" fillId="2" borderId="23" xfId="0" applyNumberFormat="1" applyFont="1" applyFill="1" applyBorder="1"/>
    <xf numFmtId="0" fontId="0" fillId="5" borderId="134" xfId="0" applyFill="1" applyBorder="1" applyProtection="1">
      <protection locked="0"/>
    </xf>
    <xf numFmtId="0" fontId="0" fillId="5" borderId="35" xfId="0" applyFill="1" applyBorder="1"/>
    <xf numFmtId="0" fontId="20" fillId="0" borderId="26" xfId="0" applyFont="1" applyFill="1" applyBorder="1" applyProtection="1">
      <protection locked="0"/>
    </xf>
    <xf numFmtId="164" fontId="20" fillId="0" borderId="49" xfId="0" applyNumberFormat="1" applyFont="1" applyFill="1" applyBorder="1" applyProtection="1">
      <protection locked="0"/>
    </xf>
    <xf numFmtId="2" fontId="20" fillId="0" borderId="35" xfId="0" applyNumberFormat="1" applyFont="1" applyFill="1" applyBorder="1"/>
    <xf numFmtId="0" fontId="20" fillId="0" borderId="35" xfId="0" applyFont="1" applyFill="1" applyBorder="1"/>
    <xf numFmtId="0" fontId="20" fillId="0" borderId="63" xfId="0" applyFont="1" applyFill="1" applyBorder="1" applyProtection="1">
      <protection locked="0"/>
    </xf>
    <xf numFmtId="0" fontId="20" fillId="0" borderId="69" xfId="0" applyFont="1" applyFill="1" applyBorder="1" applyProtection="1">
      <protection locked="0"/>
    </xf>
    <xf numFmtId="2" fontId="20" fillId="0" borderId="96" xfId="0" applyNumberFormat="1" applyFont="1" applyFill="1" applyBorder="1"/>
    <xf numFmtId="0" fontId="0" fillId="3" borderId="36" xfId="0" applyFill="1" applyBorder="1" applyProtection="1">
      <protection locked="0"/>
    </xf>
    <xf numFmtId="164" fontId="0" fillId="3" borderId="37" xfId="0" applyNumberFormat="1" applyFill="1" applyBorder="1" applyProtection="1">
      <protection locked="0"/>
    </xf>
    <xf numFmtId="0" fontId="0" fillId="3" borderId="48" xfId="0" applyFill="1" applyBorder="1" applyProtection="1">
      <protection locked="0"/>
    </xf>
    <xf numFmtId="2" fontId="0" fillId="3" borderId="46" xfId="0" applyNumberFormat="1" applyFill="1" applyBorder="1"/>
    <xf numFmtId="0" fontId="0" fillId="3" borderId="46" xfId="0" applyFill="1" applyBorder="1"/>
    <xf numFmtId="0" fontId="0" fillId="5" borderId="36" xfId="0" applyFill="1" applyBorder="1"/>
    <xf numFmtId="0" fontId="0" fillId="5" borderId="37" xfId="0" applyFill="1" applyBorder="1" applyProtection="1">
      <protection locked="0"/>
    </xf>
    <xf numFmtId="0" fontId="0" fillId="6" borderId="26" xfId="0" applyFill="1" applyBorder="1" applyProtection="1">
      <protection locked="0"/>
    </xf>
    <xf numFmtId="0" fontId="0" fillId="6" borderId="35" xfId="0" applyFill="1" applyBorder="1"/>
    <xf numFmtId="0" fontId="0" fillId="2" borderId="44" xfId="0" applyFill="1" applyBorder="1" applyProtection="1">
      <protection locked="0"/>
    </xf>
    <xf numFmtId="0" fontId="0" fillId="6" borderId="130" xfId="0" applyFill="1" applyBorder="1" applyProtection="1">
      <protection locked="0"/>
    </xf>
    <xf numFmtId="0" fontId="0" fillId="5" borderId="27" xfId="0" applyFill="1" applyBorder="1" applyProtection="1">
      <protection locked="0"/>
    </xf>
    <xf numFmtId="2" fontId="0" fillId="6" borderId="131" xfId="0" applyNumberFormat="1" applyFill="1" applyBorder="1"/>
    <xf numFmtId="2" fontId="0" fillId="6" borderId="16" xfId="0" applyNumberFormat="1" applyFill="1" applyBorder="1"/>
    <xf numFmtId="0" fontId="0" fillId="6" borderId="27" xfId="0" applyFill="1" applyBorder="1" applyProtection="1">
      <protection locked="0"/>
    </xf>
    <xf numFmtId="0" fontId="0" fillId="3" borderId="44" xfId="0" applyFill="1" applyBorder="1" applyProtection="1">
      <protection locked="0"/>
    </xf>
    <xf numFmtId="164" fontId="0" fillId="4" borderId="19" xfId="0" applyNumberFormat="1" applyFill="1" applyBorder="1" applyProtection="1">
      <protection locked="0"/>
    </xf>
    <xf numFmtId="0" fontId="10" fillId="5" borderId="42" xfId="0" applyFont="1" applyFill="1" applyBorder="1" applyProtection="1">
      <protection locked="0"/>
    </xf>
    <xf numFmtId="0" fontId="10" fillId="5" borderId="0" xfId="0" applyFont="1" applyFill="1" applyBorder="1" applyProtection="1">
      <protection locked="0"/>
    </xf>
    <xf numFmtId="0" fontId="27" fillId="5" borderId="44" xfId="0" applyFont="1" applyFill="1" applyBorder="1" applyProtection="1">
      <protection locked="0"/>
    </xf>
    <xf numFmtId="0" fontId="0" fillId="0" borderId="135" xfId="0" applyFill="1" applyBorder="1" applyProtection="1">
      <protection locked="0"/>
    </xf>
    <xf numFmtId="164" fontId="0" fillId="0" borderId="136" xfId="0" applyNumberFormat="1" applyFill="1" applyBorder="1" applyProtection="1">
      <protection locked="0"/>
    </xf>
    <xf numFmtId="0" fontId="0" fillId="0" borderId="137" xfId="0" applyFill="1" applyBorder="1" applyProtection="1">
      <protection locked="0"/>
    </xf>
    <xf numFmtId="164" fontId="0" fillId="0" borderId="138" xfId="0" applyNumberFormat="1" applyFill="1" applyBorder="1" applyProtection="1">
      <protection locked="0"/>
    </xf>
    <xf numFmtId="0" fontId="27" fillId="0" borderId="131" xfId="0" applyFont="1" applyFill="1" applyBorder="1" applyProtection="1">
      <protection locked="0"/>
    </xf>
    <xf numFmtId="0" fontId="27" fillId="0" borderId="18" xfId="0" applyFont="1" applyFill="1" applyBorder="1" applyProtection="1">
      <protection locked="0"/>
    </xf>
    <xf numFmtId="164" fontId="27" fillId="0" borderId="19" xfId="0" applyNumberFormat="1" applyFont="1" applyFill="1" applyBorder="1" applyProtection="1">
      <protection locked="0"/>
    </xf>
    <xf numFmtId="0" fontId="27" fillId="0" borderId="41" xfId="0" applyFont="1" applyFill="1" applyBorder="1" applyProtection="1">
      <protection locked="0"/>
    </xf>
    <xf numFmtId="0" fontId="27" fillId="0" borderId="2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9525</xdr:rowOff>
    </xdr:from>
    <xdr:to>
      <xdr:col>11</xdr:col>
      <xdr:colOff>485775</xdr:colOff>
      <xdr:row>62</xdr:row>
      <xdr:rowOff>95250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66675" y="171450"/>
          <a:ext cx="6181725" cy="9963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nb-NO" sz="1100" b="1">
              <a:solidFill>
                <a:schemeClr val="dk1"/>
              </a:solidFill>
              <a:latin typeface="+mn-lt"/>
              <a:ea typeface="+mn-ea"/>
              <a:cs typeface="+mn-cs"/>
            </a:rPr>
            <a:t>Gjeldende regler for praktisering av fleksibel arbeidstid hos Museet Midt iks:</a:t>
          </a:r>
          <a:endParaRPr lang="nb-N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Avtale om fleksibel arbeidstid legges til grunn for ordningen.</a:t>
          </a: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nb-NO" sz="1100" b="1">
              <a:solidFill>
                <a:schemeClr val="dk1"/>
              </a:solidFill>
              <a:latin typeface="+mn-lt"/>
              <a:ea typeface="+mn-ea"/>
              <a:cs typeface="+mn-cs"/>
            </a:rPr>
            <a:t>Kjernetid</a:t>
          </a:r>
          <a:endParaRPr lang="nb-N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nb-N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Med kjernetid menes det tidsrom alle må være tilstede. </a:t>
          </a: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Kjernetiden er fra kl. 09.00 – 14.30. </a:t>
          </a: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Kjernetiden kan fravikes/arbeidstiden forskyves ved særlige grunner, men da må dette avtales med arbeidsgiver på forhånd. </a:t>
          </a: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Med ytre arbeidstid menes det tidsrom hvor arbeidstidens begynnelse og slutt kan variere fra dag til dag. Den ytre kjernetid er fra kl. 07.00 – 17.00. </a:t>
          </a: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nb-NO" sz="1100" b="1">
              <a:solidFill>
                <a:schemeClr val="dk1"/>
              </a:solidFill>
              <a:latin typeface="+mn-lt"/>
              <a:ea typeface="+mn-ea"/>
              <a:cs typeface="+mn-cs"/>
            </a:rPr>
            <a:t>Fremmøteprotokoll</a:t>
          </a:r>
          <a:endParaRPr lang="nb-N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Daglig arbeidstid føres i fremmøteprotokollen. Avspaserte timer, deltakelse på møter mv. føres også i protokollen og anmerkes spesielt. </a:t>
          </a: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Ansatte skal selv skrive timene sine inn i et fleksitid skjema (excel-ark) for å holde oversikt over avspaseringsdager og feriedager. </a:t>
          </a: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Excel-arket oversendes nærmeste leder for godkjenning innen den 5. måneden etter. Deretter oversendes dette excel-arket administrasjonskonsulenten månedlig – senest innen den 10. måneden etter. </a:t>
          </a: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nb-NO" sz="1100" b="1">
              <a:solidFill>
                <a:schemeClr val="dk1"/>
              </a:solidFill>
              <a:latin typeface="+mn-lt"/>
              <a:ea typeface="+mn-ea"/>
              <a:cs typeface="+mn-cs"/>
            </a:rPr>
            <a:t>Avspasering</a:t>
          </a:r>
          <a:endParaRPr lang="nb-N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Den ansatte er selv ansvarlig for å ta ut avspasering. </a:t>
          </a: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I h.t. særavtalen kan det overføres 45 plusstimer og maksimalt 10 minustimer til neste år. Har man flere enn 10 minustimer blir det trekk i lønn.  </a:t>
          </a: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nb-NO" sz="1100" b="1">
              <a:solidFill>
                <a:schemeClr val="dk1"/>
              </a:solidFill>
              <a:latin typeface="+mn-lt"/>
              <a:ea typeface="+mn-ea"/>
              <a:cs typeface="+mn-cs"/>
            </a:rPr>
            <a:t>Deltidsansatte</a:t>
          </a:r>
        </a:p>
        <a:p>
          <a:endParaRPr lang="nb-N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Deltidsansatte</a:t>
          </a:r>
          <a:r>
            <a:rPr lang="nb-NO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setter inn sin ansettelsesprosent i feltet R1 i arket januar. Eks. 50 %. Deretter regnes timene automatisk ut. </a:t>
          </a:r>
        </a:p>
        <a:p>
          <a:endParaRPr lang="nb-N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Z54"/>
  <sheetViews>
    <sheetView tabSelected="1" workbookViewId="0">
      <selection activeCell="Q2" sqref="Q2"/>
    </sheetView>
  </sheetViews>
  <sheetFormatPr baseColWidth="10" defaultColWidth="7.88671875" defaultRowHeight="13.2" x14ac:dyDescent="0.25"/>
  <cols>
    <col min="1" max="1" width="3.33203125" style="7" customWidth="1"/>
    <col min="2" max="2" width="3.44140625" style="7" customWidth="1"/>
    <col min="3" max="3" width="7" style="79" customWidth="1"/>
    <col min="4" max="4" width="2.88671875" style="7" customWidth="1"/>
    <col min="5" max="5" width="3" style="7" customWidth="1"/>
    <col min="6" max="6" width="3.44140625" style="7" customWidth="1"/>
    <col min="7" max="7" width="3.33203125" style="7" customWidth="1"/>
    <col min="8" max="8" width="3" style="7" customWidth="1"/>
    <col min="9" max="9" width="2.33203125" style="7" customWidth="1"/>
    <col min="10" max="10" width="3.44140625" style="7" customWidth="1"/>
    <col min="11" max="11" width="3.33203125" style="7" customWidth="1"/>
    <col min="12" max="12" width="6.33203125" style="7" customWidth="1"/>
    <col min="13" max="13" width="4.5546875" style="7" customWidth="1"/>
    <col min="14" max="14" width="5.109375" style="7" customWidth="1"/>
    <col min="15" max="15" width="2.88671875" style="7" customWidth="1"/>
    <col min="16" max="16" width="7.33203125" style="7" customWidth="1"/>
    <col min="17" max="17" width="7.5546875" style="7" bestFit="1" customWidth="1"/>
    <col min="18" max="18" width="14.33203125" style="7" customWidth="1"/>
    <col min="19" max="16384" width="7.88671875" style="7"/>
  </cols>
  <sheetData>
    <row r="1" spans="1:26" ht="23.4" thickBot="1" x14ac:dyDescent="0.4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 t="s">
        <v>1</v>
      </c>
      <c r="Q1" s="5">
        <v>2018</v>
      </c>
      <c r="R1" s="233">
        <v>1</v>
      </c>
      <c r="S1" s="6"/>
      <c r="U1" s="8"/>
    </row>
    <row r="2" spans="1:26" ht="22.8" x14ac:dyDescent="0.4">
      <c r="A2" s="9" t="s">
        <v>44</v>
      </c>
      <c r="B2" s="10"/>
      <c r="C2" s="11"/>
      <c r="D2" s="12"/>
      <c r="E2" s="13"/>
      <c r="F2" s="13"/>
      <c r="G2" s="13"/>
      <c r="H2" s="13"/>
      <c r="I2" s="13"/>
      <c r="J2" s="13"/>
      <c r="K2" s="13"/>
      <c r="L2" s="13"/>
      <c r="M2" s="14"/>
      <c r="N2" s="15" t="s">
        <v>2</v>
      </c>
      <c r="O2" s="16"/>
      <c r="P2" s="17" t="s">
        <v>3</v>
      </c>
      <c r="Q2" s="83"/>
      <c r="R2" s="19">
        <v>0</v>
      </c>
      <c r="S2" s="6"/>
    </row>
    <row r="3" spans="1:26" ht="13.8" thickBot="1" x14ac:dyDescent="0.3">
      <c r="A3" s="131" t="s">
        <v>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173" t="s">
        <v>4</v>
      </c>
      <c r="O3" s="174">
        <f>25</f>
        <v>25</v>
      </c>
      <c r="P3" s="21" t="s">
        <v>5</v>
      </c>
      <c r="Q3" s="24" t="s">
        <v>6</v>
      </c>
      <c r="R3" s="25" t="s">
        <v>7</v>
      </c>
      <c r="S3" s="6"/>
    </row>
    <row r="4" spans="1:26" ht="13.8" thickBot="1" x14ac:dyDescent="0.3">
      <c r="A4" s="128"/>
      <c r="B4" s="129"/>
      <c r="C4" s="130" t="s">
        <v>9</v>
      </c>
      <c r="D4" s="27" t="s">
        <v>10</v>
      </c>
      <c r="E4" s="28"/>
      <c r="F4" s="28" t="s">
        <v>11</v>
      </c>
      <c r="G4" s="29"/>
      <c r="H4" s="27" t="s">
        <v>10</v>
      </c>
      <c r="I4" s="28"/>
      <c r="J4" s="28" t="s">
        <v>11</v>
      </c>
      <c r="K4" s="29"/>
      <c r="L4" s="27" t="s">
        <v>12</v>
      </c>
      <c r="M4" s="29"/>
      <c r="N4" s="30" t="s">
        <v>13</v>
      </c>
      <c r="O4" s="24"/>
      <c r="P4" s="3" t="s">
        <v>12</v>
      </c>
      <c r="Q4" s="301" t="s">
        <v>12</v>
      </c>
      <c r="R4" s="32"/>
      <c r="S4" s="6"/>
    </row>
    <row r="5" spans="1:26" x14ac:dyDescent="0.25">
      <c r="A5" s="286"/>
      <c r="B5" s="285"/>
      <c r="C5" s="241" t="s">
        <v>14</v>
      </c>
      <c r="D5" s="242"/>
      <c r="E5" s="243"/>
      <c r="F5" s="242"/>
      <c r="G5" s="243"/>
      <c r="H5" s="242"/>
      <c r="I5" s="243"/>
      <c r="J5" s="244"/>
      <c r="K5" s="243"/>
      <c r="L5" s="245">
        <v>0</v>
      </c>
      <c r="M5" s="246"/>
      <c r="N5" s="247"/>
      <c r="O5" s="287"/>
      <c r="P5" s="302">
        <f t="shared" ref="P5:P11" si="0">L5</f>
        <v>0</v>
      </c>
      <c r="Q5" s="249">
        <f>Q2+P5</f>
        <v>0</v>
      </c>
      <c r="R5" s="228"/>
      <c r="S5" s="6"/>
    </row>
    <row r="6" spans="1:26" x14ac:dyDescent="0.25">
      <c r="A6" s="179">
        <v>53</v>
      </c>
      <c r="B6" s="180"/>
      <c r="C6" s="239" t="s">
        <v>15</v>
      </c>
      <c r="D6" s="181"/>
      <c r="E6" s="182"/>
      <c r="F6" s="181"/>
      <c r="G6" s="182"/>
      <c r="H6" s="181"/>
      <c r="I6" s="182"/>
      <c r="J6" s="183"/>
      <c r="K6" s="182"/>
      <c r="L6" s="184">
        <f t="shared" ref="L6:L20" si="1">(F6-D6)+((G6-E6)/60)+(J6-H6)+((K6-I6)/60)</f>
        <v>0</v>
      </c>
      <c r="M6" s="185"/>
      <c r="N6" s="186"/>
      <c r="O6" s="288"/>
      <c r="P6" s="303">
        <f t="shared" si="0"/>
        <v>0</v>
      </c>
      <c r="Q6" s="189">
        <f>Q5+P6</f>
        <v>0</v>
      </c>
      <c r="R6" s="228"/>
      <c r="S6" s="6"/>
    </row>
    <row r="7" spans="1:26" x14ac:dyDescent="0.25">
      <c r="A7" s="179"/>
      <c r="B7" s="180"/>
      <c r="C7" s="239" t="s">
        <v>16</v>
      </c>
      <c r="D7" s="181"/>
      <c r="E7" s="182"/>
      <c r="F7" s="181"/>
      <c r="G7" s="182"/>
      <c r="H7" s="181"/>
      <c r="I7" s="182"/>
      <c r="J7" s="183"/>
      <c r="K7" s="182"/>
      <c r="L7" s="184">
        <f>(F7-D7)+((G7-E7)/60)+(J7-H7)+((K7-I7)/60)</f>
        <v>0</v>
      </c>
      <c r="M7" s="185"/>
      <c r="N7" s="186"/>
      <c r="O7" s="288"/>
      <c r="P7" s="303">
        <f t="shared" si="0"/>
        <v>0</v>
      </c>
      <c r="Q7" s="189">
        <f>Q6+P7</f>
        <v>0</v>
      </c>
      <c r="R7" s="232"/>
      <c r="S7" s="6"/>
    </row>
    <row r="8" spans="1:26" x14ac:dyDescent="0.25">
      <c r="A8" s="179"/>
      <c r="B8" s="215"/>
      <c r="C8" s="239" t="s">
        <v>17</v>
      </c>
      <c r="D8" s="334"/>
      <c r="E8" s="335"/>
      <c r="F8" s="334"/>
      <c r="G8" s="335"/>
      <c r="H8" s="334"/>
      <c r="I8" s="335"/>
      <c r="J8" s="336"/>
      <c r="K8" s="335"/>
      <c r="L8" s="261">
        <f t="shared" si="1"/>
        <v>0</v>
      </c>
      <c r="M8" s="337"/>
      <c r="N8" s="338"/>
      <c r="O8" s="617"/>
      <c r="P8" s="618">
        <f>L8</f>
        <v>0</v>
      </c>
      <c r="Q8" s="668">
        <f>Q7+P8</f>
        <v>0</v>
      </c>
      <c r="R8" s="619"/>
      <c r="S8" s="6"/>
    </row>
    <row r="9" spans="1:26" x14ac:dyDescent="0.25">
      <c r="A9" s="179"/>
      <c r="B9" s="561"/>
      <c r="C9" s="239" t="s">
        <v>18</v>
      </c>
      <c r="D9" s="334"/>
      <c r="E9" s="335"/>
      <c r="F9" s="334"/>
      <c r="G9" s="335"/>
      <c r="H9" s="334"/>
      <c r="I9" s="335"/>
      <c r="J9" s="336"/>
      <c r="K9" s="335"/>
      <c r="L9" s="261">
        <f t="shared" si="1"/>
        <v>0</v>
      </c>
      <c r="M9" s="337"/>
      <c r="N9" s="338"/>
      <c r="O9" s="339"/>
      <c r="P9" s="303">
        <v>0</v>
      </c>
      <c r="Q9" s="668">
        <f>Q8+P9</f>
        <v>0</v>
      </c>
      <c r="R9" s="619"/>
      <c r="S9" s="6"/>
    </row>
    <row r="10" spans="1:26" s="213" customFormat="1" x14ac:dyDescent="0.25">
      <c r="A10" s="214"/>
      <c r="B10" s="180"/>
      <c r="C10" s="258" t="s">
        <v>19</v>
      </c>
      <c r="D10" s="334"/>
      <c r="E10" s="335"/>
      <c r="F10" s="334"/>
      <c r="G10" s="335"/>
      <c r="H10" s="334"/>
      <c r="I10" s="335"/>
      <c r="J10" s="336"/>
      <c r="K10" s="335"/>
      <c r="L10" s="261">
        <f t="shared" si="1"/>
        <v>0</v>
      </c>
      <c r="M10" s="337"/>
      <c r="N10" s="338"/>
      <c r="O10" s="339"/>
      <c r="P10" s="303">
        <f t="shared" si="0"/>
        <v>0</v>
      </c>
      <c r="Q10" s="265">
        <f t="shared" ref="Q10:Q22" si="2">Q9+P10</f>
        <v>0</v>
      </c>
      <c r="R10" s="225"/>
      <c r="S10" s="212"/>
    </row>
    <row r="11" spans="1:26" s="51" customFormat="1" ht="13.8" thickBot="1" x14ac:dyDescent="0.3">
      <c r="A11" s="229"/>
      <c r="B11" s="180"/>
      <c r="C11" s="192" t="s">
        <v>20</v>
      </c>
      <c r="D11" s="193"/>
      <c r="E11" s="194"/>
      <c r="F11" s="193"/>
      <c r="G11" s="194"/>
      <c r="H11" s="193"/>
      <c r="I11" s="194"/>
      <c r="J11" s="195"/>
      <c r="K11" s="194"/>
      <c r="L11" s="196">
        <f t="shared" si="1"/>
        <v>0</v>
      </c>
      <c r="M11" s="197"/>
      <c r="N11" s="230"/>
      <c r="O11" s="300"/>
      <c r="P11" s="305">
        <f t="shared" si="0"/>
        <v>0</v>
      </c>
      <c r="Q11" s="201">
        <f t="shared" si="2"/>
        <v>0</v>
      </c>
      <c r="R11" s="392"/>
      <c r="S11" s="50"/>
    </row>
    <row r="12" spans="1:26" x14ac:dyDescent="0.25">
      <c r="A12" s="689">
        <f>A5+1</f>
        <v>1</v>
      </c>
      <c r="B12" s="257">
        <v>1</v>
      </c>
      <c r="C12" s="241" t="s">
        <v>14</v>
      </c>
      <c r="D12" s="690"/>
      <c r="E12" s="691"/>
      <c r="F12" s="690"/>
      <c r="G12" s="691"/>
      <c r="H12" s="690"/>
      <c r="I12" s="691"/>
      <c r="J12" s="690"/>
      <c r="K12" s="691"/>
      <c r="L12" s="692">
        <f t="shared" si="1"/>
        <v>0</v>
      </c>
      <c r="M12" s="693"/>
      <c r="N12" s="694"/>
      <c r="O12" s="695"/>
      <c r="P12" s="303">
        <v>0</v>
      </c>
      <c r="Q12" s="696">
        <f t="shared" si="2"/>
        <v>0</v>
      </c>
      <c r="R12" s="392" t="s">
        <v>49</v>
      </c>
      <c r="S12" s="6"/>
    </row>
    <row r="13" spans="1:26" x14ac:dyDescent="0.25">
      <c r="A13" s="503"/>
      <c r="B13" s="43">
        <f t="shared" ref="B12:B34" si="3">B12+1</f>
        <v>2</v>
      </c>
      <c r="C13" s="256" t="s">
        <v>15</v>
      </c>
      <c r="D13" s="495"/>
      <c r="E13" s="496"/>
      <c r="F13" s="495"/>
      <c r="G13" s="496"/>
      <c r="H13" s="495"/>
      <c r="I13" s="496"/>
      <c r="J13" s="495"/>
      <c r="K13" s="496"/>
      <c r="L13" s="260">
        <f t="shared" si="1"/>
        <v>0</v>
      </c>
      <c r="M13" s="280"/>
      <c r="N13" s="497"/>
      <c r="O13" s="498"/>
      <c r="P13" s="295">
        <f>L13-7.5*R$1</f>
        <v>-7.5</v>
      </c>
      <c r="Q13" s="499">
        <f t="shared" si="2"/>
        <v>-7.5</v>
      </c>
      <c r="R13" s="456"/>
      <c r="S13" s="393"/>
      <c r="T13" s="432"/>
      <c r="U13" s="432"/>
      <c r="V13" s="432"/>
      <c r="W13" s="432"/>
      <c r="X13" s="432"/>
      <c r="Y13" s="433"/>
      <c r="Z13" s="434"/>
    </row>
    <row r="14" spans="1:26" s="341" customFormat="1" x14ac:dyDescent="0.25">
      <c r="A14" s="503"/>
      <c r="B14" s="43">
        <f t="shared" si="3"/>
        <v>3</v>
      </c>
      <c r="C14" s="256" t="s">
        <v>16</v>
      </c>
      <c r="D14" s="495"/>
      <c r="E14" s="496"/>
      <c r="F14" s="495"/>
      <c r="G14" s="496"/>
      <c r="H14" s="495"/>
      <c r="I14" s="496"/>
      <c r="J14" s="495"/>
      <c r="K14" s="496"/>
      <c r="L14" s="260">
        <f t="shared" si="1"/>
        <v>0</v>
      </c>
      <c r="M14" s="280"/>
      <c r="N14" s="500"/>
      <c r="O14" s="501"/>
      <c r="P14" s="295">
        <f>L14-7.5*R$1</f>
        <v>-7.5</v>
      </c>
      <c r="Q14" s="502">
        <f t="shared" si="2"/>
        <v>-15</v>
      </c>
      <c r="S14" s="437"/>
      <c r="T14" s="436"/>
      <c r="U14" s="436"/>
      <c r="V14" s="436"/>
      <c r="W14" s="436"/>
      <c r="X14" s="436"/>
      <c r="Y14" s="436"/>
      <c r="Z14" s="435"/>
    </row>
    <row r="15" spans="1:26" x14ac:dyDescent="0.25">
      <c r="A15" s="42"/>
      <c r="B15" s="43">
        <f t="shared" si="3"/>
        <v>4</v>
      </c>
      <c r="C15" s="11" t="s">
        <v>17</v>
      </c>
      <c r="D15" s="12"/>
      <c r="E15" s="44"/>
      <c r="F15" s="389"/>
      <c r="G15" s="44"/>
      <c r="H15" s="389"/>
      <c r="I15" s="44"/>
      <c r="J15" s="389"/>
      <c r="K15" s="377"/>
      <c r="L15" s="46">
        <f t="shared" si="1"/>
        <v>0</v>
      </c>
      <c r="M15" s="47"/>
      <c r="N15" s="122"/>
      <c r="O15" s="48"/>
      <c r="P15" s="295">
        <f>L15-7.5*R$1</f>
        <v>-7.5</v>
      </c>
      <c r="Q15" s="49">
        <f t="shared" si="2"/>
        <v>-22.5</v>
      </c>
      <c r="R15" s="41"/>
      <c r="S15" s="6"/>
    </row>
    <row r="16" spans="1:26" x14ac:dyDescent="0.25">
      <c r="A16" s="42"/>
      <c r="B16" s="43">
        <f t="shared" si="3"/>
        <v>5</v>
      </c>
      <c r="C16" s="11" t="s">
        <v>18</v>
      </c>
      <c r="D16" s="12"/>
      <c r="E16" s="44"/>
      <c r="F16" s="389"/>
      <c r="G16" s="44"/>
      <c r="H16" s="12"/>
      <c r="I16" s="44"/>
      <c r="J16" s="389"/>
      <c r="K16" s="44"/>
      <c r="L16" s="46">
        <f t="shared" si="1"/>
        <v>0</v>
      </c>
      <c r="M16" s="47"/>
      <c r="N16" s="122"/>
      <c r="O16" s="48"/>
      <c r="P16" s="295">
        <f>L16-7.5*R$1</f>
        <v>-7.5</v>
      </c>
      <c r="Q16" s="49">
        <f t="shared" si="2"/>
        <v>-30</v>
      </c>
      <c r="R16" s="41"/>
      <c r="S16" s="6"/>
    </row>
    <row r="17" spans="1:19" x14ac:dyDescent="0.25">
      <c r="A17" s="84"/>
      <c r="B17" s="257">
        <f t="shared" si="3"/>
        <v>6</v>
      </c>
      <c r="C17" s="86" t="s">
        <v>19</v>
      </c>
      <c r="D17" s="87"/>
      <c r="E17" s="88"/>
      <c r="F17" s="87"/>
      <c r="G17" s="88"/>
      <c r="H17" s="87"/>
      <c r="I17" s="88"/>
      <c r="J17" s="89"/>
      <c r="K17" s="88"/>
      <c r="L17" s="90">
        <f t="shared" si="1"/>
        <v>0</v>
      </c>
      <c r="M17" s="91"/>
      <c r="N17" s="119"/>
      <c r="O17" s="92"/>
      <c r="P17" s="124">
        <f>L17</f>
        <v>0</v>
      </c>
      <c r="Q17" s="93">
        <f t="shared" si="2"/>
        <v>-30</v>
      </c>
      <c r="R17" s="94"/>
      <c r="S17" s="6"/>
    </row>
    <row r="18" spans="1:19" ht="13.8" thickBot="1" x14ac:dyDescent="0.3">
      <c r="A18" s="105"/>
      <c r="B18" s="257">
        <f t="shared" si="3"/>
        <v>7</v>
      </c>
      <c r="C18" s="96" t="s">
        <v>20</v>
      </c>
      <c r="D18" s="97"/>
      <c r="E18" s="98"/>
      <c r="F18" s="97"/>
      <c r="G18" s="98"/>
      <c r="H18" s="97"/>
      <c r="I18" s="98"/>
      <c r="J18" s="99"/>
      <c r="K18" s="98"/>
      <c r="L18" s="100">
        <f t="shared" si="1"/>
        <v>0</v>
      </c>
      <c r="M18" s="101"/>
      <c r="N18" s="123"/>
      <c r="O18" s="106"/>
      <c r="P18" s="125">
        <f>L18</f>
        <v>0</v>
      </c>
      <c r="Q18" s="103">
        <f t="shared" si="2"/>
        <v>-30</v>
      </c>
      <c r="R18" s="94"/>
      <c r="S18" s="394"/>
    </row>
    <row r="19" spans="1:19" x14ac:dyDescent="0.25">
      <c r="A19" s="52">
        <f>A12+1</f>
        <v>2</v>
      </c>
      <c r="B19" s="253">
        <f t="shared" si="3"/>
        <v>8</v>
      </c>
      <c r="C19" s="3" t="s">
        <v>14</v>
      </c>
      <c r="D19" s="34"/>
      <c r="E19" s="35"/>
      <c r="F19" s="34"/>
      <c r="G19" s="35"/>
      <c r="H19" s="34"/>
      <c r="I19" s="35"/>
      <c r="J19" s="36"/>
      <c r="K19" s="35"/>
      <c r="L19" s="37">
        <f t="shared" si="1"/>
        <v>0</v>
      </c>
      <c r="M19" s="38"/>
      <c r="N19" s="121"/>
      <c r="O19" s="39"/>
      <c r="P19" s="295">
        <f>L19-7.5*R$1</f>
        <v>-7.5</v>
      </c>
      <c r="Q19" s="40">
        <f t="shared" si="2"/>
        <v>-37.5</v>
      </c>
      <c r="R19" s="41"/>
      <c r="S19" s="6"/>
    </row>
    <row r="20" spans="1:19" x14ac:dyDescent="0.25">
      <c r="A20" s="42"/>
      <c r="B20" s="253">
        <f t="shared" si="3"/>
        <v>9</v>
      </c>
      <c r="C20" s="11" t="s">
        <v>15</v>
      </c>
      <c r="D20" s="12"/>
      <c r="E20" s="44"/>
      <c r="F20" s="12"/>
      <c r="G20" s="44"/>
      <c r="H20" s="12"/>
      <c r="I20" s="44"/>
      <c r="J20" s="45"/>
      <c r="K20" s="44"/>
      <c r="L20" s="46">
        <f t="shared" si="1"/>
        <v>0</v>
      </c>
      <c r="M20" s="47"/>
      <c r="N20" s="122"/>
      <c r="O20" s="48"/>
      <c r="P20" s="295">
        <f>L20-7.5*R$1</f>
        <v>-7.5</v>
      </c>
      <c r="Q20" s="49">
        <f t="shared" si="2"/>
        <v>-45</v>
      </c>
      <c r="R20" s="41"/>
      <c r="S20" s="6"/>
    </row>
    <row r="21" spans="1:19" x14ac:dyDescent="0.25">
      <c r="A21" s="42"/>
      <c r="B21" s="253">
        <f t="shared" si="3"/>
        <v>10</v>
      </c>
      <c r="C21" s="11" t="s">
        <v>16</v>
      </c>
      <c r="D21" s="12"/>
      <c r="E21" s="44"/>
      <c r="F21" s="12"/>
      <c r="G21" s="44"/>
      <c r="H21" s="12"/>
      <c r="I21" s="44"/>
      <c r="J21" s="45"/>
      <c r="K21" s="44"/>
      <c r="L21" s="46">
        <f t="shared" ref="L21:L36" si="4">(F21-D21)+((G21-E21)/60)+(J21-H21)+((K21-I21)/60)</f>
        <v>0</v>
      </c>
      <c r="M21" s="47"/>
      <c r="N21" s="122"/>
      <c r="O21" s="48"/>
      <c r="P21" s="295">
        <f>L21-7.5*R$1</f>
        <v>-7.5</v>
      </c>
      <c r="Q21" s="49">
        <f t="shared" si="2"/>
        <v>-52.5</v>
      </c>
      <c r="R21" s="41"/>
      <c r="S21" s="6"/>
    </row>
    <row r="22" spans="1:19" x14ac:dyDescent="0.25">
      <c r="A22" s="42"/>
      <c r="B22" s="253">
        <f t="shared" si="3"/>
        <v>11</v>
      </c>
      <c r="C22" s="11" t="s">
        <v>17</v>
      </c>
      <c r="D22" s="12"/>
      <c r="E22" s="44"/>
      <c r="F22" s="12"/>
      <c r="G22" s="44"/>
      <c r="H22" s="12"/>
      <c r="I22" s="44"/>
      <c r="J22" s="45"/>
      <c r="K22" s="44"/>
      <c r="L22" s="46">
        <f t="shared" si="4"/>
        <v>0</v>
      </c>
      <c r="M22" s="47"/>
      <c r="N22" s="122"/>
      <c r="O22" s="48"/>
      <c r="P22" s="295">
        <f>L22-7.5*R$1</f>
        <v>-7.5</v>
      </c>
      <c r="Q22" s="49">
        <f t="shared" si="2"/>
        <v>-60</v>
      </c>
      <c r="R22" s="41"/>
      <c r="S22" s="6"/>
    </row>
    <row r="23" spans="1:19" x14ac:dyDescent="0.25">
      <c r="A23" s="42"/>
      <c r="B23" s="253">
        <f t="shared" si="3"/>
        <v>12</v>
      </c>
      <c r="C23" s="11" t="s">
        <v>18</v>
      </c>
      <c r="D23" s="12"/>
      <c r="E23" s="44"/>
      <c r="F23" s="12"/>
      <c r="G23" s="44"/>
      <c r="H23" s="12"/>
      <c r="I23" s="44"/>
      <c r="J23" s="45"/>
      <c r="K23" s="44"/>
      <c r="L23" s="46">
        <f t="shared" si="4"/>
        <v>0</v>
      </c>
      <c r="M23" s="47"/>
      <c r="N23" s="122"/>
      <c r="O23" s="48"/>
      <c r="P23" s="295">
        <f>L23-7.5*R$1</f>
        <v>-7.5</v>
      </c>
      <c r="Q23" s="49">
        <f>Q22+P23</f>
        <v>-67.5</v>
      </c>
      <c r="R23" s="41"/>
      <c r="S23" s="6"/>
    </row>
    <row r="24" spans="1:19" x14ac:dyDescent="0.25">
      <c r="A24" s="84"/>
      <c r="B24" s="180">
        <f t="shared" si="3"/>
        <v>13</v>
      </c>
      <c r="C24" s="86" t="s">
        <v>19</v>
      </c>
      <c r="D24" s="87"/>
      <c r="E24" s="88"/>
      <c r="F24" s="87"/>
      <c r="G24" s="88"/>
      <c r="H24" s="87"/>
      <c r="I24" s="88"/>
      <c r="J24" s="89"/>
      <c r="K24" s="88"/>
      <c r="L24" s="90">
        <f t="shared" si="4"/>
        <v>0</v>
      </c>
      <c r="M24" s="91"/>
      <c r="N24" s="119"/>
      <c r="O24" s="92"/>
      <c r="P24" s="124">
        <f>L24</f>
        <v>0</v>
      </c>
      <c r="Q24" s="93">
        <f>Q23+P24</f>
        <v>-67.5</v>
      </c>
      <c r="R24" s="94"/>
      <c r="S24" s="6"/>
    </row>
    <row r="25" spans="1:19" ht="13.8" thickBot="1" x14ac:dyDescent="0.3">
      <c r="A25" s="105"/>
      <c r="B25" s="180">
        <f t="shared" si="3"/>
        <v>14</v>
      </c>
      <c r="C25" s="96" t="s">
        <v>20</v>
      </c>
      <c r="D25" s="97"/>
      <c r="E25" s="98"/>
      <c r="F25" s="97"/>
      <c r="G25" s="98"/>
      <c r="H25" s="97"/>
      <c r="I25" s="98"/>
      <c r="J25" s="99"/>
      <c r="K25" s="98"/>
      <c r="L25" s="100">
        <f t="shared" si="4"/>
        <v>0</v>
      </c>
      <c r="M25" s="101"/>
      <c r="N25" s="123"/>
      <c r="O25" s="106"/>
      <c r="P25" s="125">
        <f>L25</f>
        <v>0</v>
      </c>
      <c r="Q25" s="103">
        <f>Q24+P25</f>
        <v>-67.5</v>
      </c>
      <c r="R25" s="94"/>
      <c r="S25" s="6"/>
    </row>
    <row r="26" spans="1:19" x14ac:dyDescent="0.25">
      <c r="A26" s="52">
        <f>A19+1</f>
        <v>3</v>
      </c>
      <c r="B26" s="253">
        <f t="shared" si="3"/>
        <v>15</v>
      </c>
      <c r="C26" s="3" t="s">
        <v>14</v>
      </c>
      <c r="D26" s="34"/>
      <c r="E26" s="35"/>
      <c r="F26" s="34"/>
      <c r="G26" s="35"/>
      <c r="H26" s="34"/>
      <c r="I26" s="35"/>
      <c r="J26" s="36"/>
      <c r="K26" s="35"/>
      <c r="L26" s="37">
        <f t="shared" si="4"/>
        <v>0</v>
      </c>
      <c r="M26" s="38"/>
      <c r="N26" s="121"/>
      <c r="O26" s="39"/>
      <c r="P26" s="295">
        <f>L26-7.5*R$1</f>
        <v>-7.5</v>
      </c>
      <c r="Q26" s="40">
        <f t="shared" ref="Q26:Q34" si="5">Q25+P26</f>
        <v>-75</v>
      </c>
      <c r="R26" s="41"/>
      <c r="S26" s="6"/>
    </row>
    <row r="27" spans="1:19" x14ac:dyDescent="0.25">
      <c r="A27" s="42"/>
      <c r="B27" s="253">
        <f t="shared" si="3"/>
        <v>16</v>
      </c>
      <c r="C27" s="11" t="s">
        <v>15</v>
      </c>
      <c r="D27" s="12"/>
      <c r="E27" s="44"/>
      <c r="F27" s="12"/>
      <c r="G27" s="44"/>
      <c r="H27" s="12"/>
      <c r="I27" s="44"/>
      <c r="J27" s="45"/>
      <c r="K27" s="44"/>
      <c r="L27" s="46">
        <f t="shared" si="4"/>
        <v>0</v>
      </c>
      <c r="M27" s="47"/>
      <c r="N27" s="122"/>
      <c r="O27" s="48"/>
      <c r="P27" s="295">
        <f>L27-7.5*R$1</f>
        <v>-7.5</v>
      </c>
      <c r="Q27" s="49">
        <f t="shared" si="5"/>
        <v>-82.5</v>
      </c>
      <c r="R27" s="41"/>
      <c r="S27" s="6"/>
    </row>
    <row r="28" spans="1:19" x14ac:dyDescent="0.25">
      <c r="A28" s="42"/>
      <c r="B28" s="253">
        <f t="shared" si="3"/>
        <v>17</v>
      </c>
      <c r="C28" s="11" t="s">
        <v>16</v>
      </c>
      <c r="D28" s="12"/>
      <c r="E28" s="44"/>
      <c r="F28" s="12"/>
      <c r="G28" s="44"/>
      <c r="H28" s="12"/>
      <c r="I28" s="44"/>
      <c r="J28" s="45"/>
      <c r="K28" s="44"/>
      <c r="L28" s="46">
        <f t="shared" si="4"/>
        <v>0</v>
      </c>
      <c r="M28" s="47"/>
      <c r="N28" s="122"/>
      <c r="O28" s="48"/>
      <c r="P28" s="295">
        <f>L28-7.5*R$1</f>
        <v>-7.5</v>
      </c>
      <c r="Q28" s="49">
        <f t="shared" si="5"/>
        <v>-90</v>
      </c>
      <c r="R28" s="41"/>
      <c r="S28" s="6"/>
    </row>
    <row r="29" spans="1:19" x14ac:dyDescent="0.25">
      <c r="A29" s="42"/>
      <c r="B29" s="253">
        <f t="shared" si="3"/>
        <v>18</v>
      </c>
      <c r="C29" s="11" t="s">
        <v>17</v>
      </c>
      <c r="D29" s="12"/>
      <c r="E29" s="44"/>
      <c r="F29" s="12"/>
      <c r="G29" s="44"/>
      <c r="H29" s="12"/>
      <c r="I29" s="44"/>
      <c r="J29" s="45"/>
      <c r="K29" s="44"/>
      <c r="L29" s="46">
        <f t="shared" si="4"/>
        <v>0</v>
      </c>
      <c r="M29" s="47"/>
      <c r="N29" s="122"/>
      <c r="O29" s="48"/>
      <c r="P29" s="295">
        <f>L29-7.5*R$1</f>
        <v>-7.5</v>
      </c>
      <c r="Q29" s="49">
        <f t="shared" si="5"/>
        <v>-97.5</v>
      </c>
      <c r="R29" s="41"/>
      <c r="S29" s="6"/>
    </row>
    <row r="30" spans="1:19" x14ac:dyDescent="0.25">
      <c r="A30" s="42"/>
      <c r="B30" s="253">
        <f t="shared" si="3"/>
        <v>19</v>
      </c>
      <c r="C30" s="11" t="s">
        <v>18</v>
      </c>
      <c r="D30" s="12"/>
      <c r="E30" s="44"/>
      <c r="F30" s="12"/>
      <c r="G30" s="44"/>
      <c r="H30" s="12"/>
      <c r="I30" s="44"/>
      <c r="J30" s="45"/>
      <c r="K30" s="44"/>
      <c r="L30" s="46">
        <f t="shared" si="4"/>
        <v>0</v>
      </c>
      <c r="M30" s="47"/>
      <c r="N30" s="122"/>
      <c r="O30" s="48"/>
      <c r="P30" s="295">
        <f>L30-7.5*R$1</f>
        <v>-7.5</v>
      </c>
      <c r="Q30" s="49">
        <f t="shared" si="5"/>
        <v>-105</v>
      </c>
      <c r="R30" s="41"/>
      <c r="S30" s="6"/>
    </row>
    <row r="31" spans="1:19" x14ac:dyDescent="0.25">
      <c r="A31" s="84"/>
      <c r="B31" s="180">
        <f t="shared" si="3"/>
        <v>20</v>
      </c>
      <c r="C31" s="86" t="s">
        <v>19</v>
      </c>
      <c r="D31" s="87"/>
      <c r="E31" s="88"/>
      <c r="F31" s="87"/>
      <c r="G31" s="88"/>
      <c r="H31" s="87"/>
      <c r="I31" s="88"/>
      <c r="J31" s="89"/>
      <c r="K31" s="88"/>
      <c r="L31" s="90">
        <f t="shared" si="4"/>
        <v>0</v>
      </c>
      <c r="M31" s="91"/>
      <c r="N31" s="119"/>
      <c r="O31" s="92"/>
      <c r="P31" s="124">
        <f>L31</f>
        <v>0</v>
      </c>
      <c r="Q31" s="93">
        <f t="shared" si="5"/>
        <v>-105</v>
      </c>
      <c r="R31" s="94"/>
      <c r="S31" s="6"/>
    </row>
    <row r="32" spans="1:19" ht="13.8" thickBot="1" x14ac:dyDescent="0.3">
      <c r="A32" s="105"/>
      <c r="B32" s="180">
        <f t="shared" si="3"/>
        <v>21</v>
      </c>
      <c r="C32" s="96" t="s">
        <v>20</v>
      </c>
      <c r="D32" s="97"/>
      <c r="E32" s="98"/>
      <c r="F32" s="97"/>
      <c r="G32" s="98"/>
      <c r="H32" s="97"/>
      <c r="I32" s="98"/>
      <c r="J32" s="99"/>
      <c r="K32" s="98"/>
      <c r="L32" s="100">
        <f t="shared" si="4"/>
        <v>0</v>
      </c>
      <c r="M32" s="101"/>
      <c r="N32" s="123"/>
      <c r="O32" s="106"/>
      <c r="P32" s="125">
        <f>L32</f>
        <v>0</v>
      </c>
      <c r="Q32" s="103">
        <f t="shared" si="5"/>
        <v>-105</v>
      </c>
      <c r="R32" s="94"/>
      <c r="S32" s="6"/>
    </row>
    <row r="33" spans="1:19" x14ac:dyDescent="0.25">
      <c r="A33" s="52">
        <f>A26+1</f>
        <v>4</v>
      </c>
      <c r="B33" s="253">
        <f t="shared" si="3"/>
        <v>22</v>
      </c>
      <c r="C33" s="3" t="s">
        <v>14</v>
      </c>
      <c r="D33" s="34"/>
      <c r="E33" s="35"/>
      <c r="F33" s="34"/>
      <c r="G33" s="35"/>
      <c r="H33" s="34"/>
      <c r="I33" s="35"/>
      <c r="J33" s="36"/>
      <c r="K33" s="35"/>
      <c r="L33" s="37">
        <f t="shared" si="4"/>
        <v>0</v>
      </c>
      <c r="M33" s="38"/>
      <c r="N33" s="121"/>
      <c r="O33" s="39"/>
      <c r="P33" s="295">
        <f>L33-7.5*R$1</f>
        <v>-7.5</v>
      </c>
      <c r="Q33" s="40">
        <f t="shared" si="5"/>
        <v>-112.5</v>
      </c>
      <c r="R33" s="41"/>
      <c r="S33" s="6"/>
    </row>
    <row r="34" spans="1:19" x14ac:dyDescent="0.25">
      <c r="A34" s="42"/>
      <c r="B34" s="443">
        <f t="shared" si="3"/>
        <v>23</v>
      </c>
      <c r="C34" s="11" t="s">
        <v>15</v>
      </c>
      <c r="D34" s="12"/>
      <c r="E34" s="44"/>
      <c r="F34" s="12"/>
      <c r="G34" s="44"/>
      <c r="H34" s="12"/>
      <c r="I34" s="44"/>
      <c r="J34" s="45"/>
      <c r="K34" s="44"/>
      <c r="L34" s="46">
        <f t="shared" si="4"/>
        <v>0</v>
      </c>
      <c r="M34" s="47"/>
      <c r="N34" s="122"/>
      <c r="O34" s="48"/>
      <c r="P34" s="295">
        <f>L34-7.5*R$1</f>
        <v>-7.5</v>
      </c>
      <c r="Q34" s="49">
        <f t="shared" si="5"/>
        <v>-120</v>
      </c>
      <c r="R34" s="41"/>
      <c r="S34" s="6"/>
    </row>
    <row r="35" spans="1:19" x14ac:dyDescent="0.25">
      <c r="A35" s="42"/>
      <c r="B35" s="443">
        <f>B34+1</f>
        <v>24</v>
      </c>
      <c r="C35" s="11" t="s">
        <v>16</v>
      </c>
      <c r="D35" s="12"/>
      <c r="E35" s="44"/>
      <c r="F35" s="12"/>
      <c r="G35" s="44"/>
      <c r="H35" s="12"/>
      <c r="I35" s="44"/>
      <c r="J35" s="45"/>
      <c r="K35" s="44"/>
      <c r="L35" s="46">
        <f t="shared" si="4"/>
        <v>0</v>
      </c>
      <c r="M35" s="47"/>
      <c r="N35" s="122"/>
      <c r="O35" s="48"/>
      <c r="P35" s="295">
        <f>L35-7.5*R$1</f>
        <v>-7.5</v>
      </c>
      <c r="Q35" s="49">
        <f>Q34+P35</f>
        <v>-127.5</v>
      </c>
      <c r="R35" s="41"/>
      <c r="S35" s="6"/>
    </row>
    <row r="36" spans="1:19" x14ac:dyDescent="0.25">
      <c r="A36" s="42"/>
      <c r="B36" s="443">
        <f>B35+1</f>
        <v>25</v>
      </c>
      <c r="C36" s="11" t="s">
        <v>17</v>
      </c>
      <c r="D36" s="12"/>
      <c r="E36" s="44"/>
      <c r="F36" s="12"/>
      <c r="G36" s="44"/>
      <c r="H36" s="12"/>
      <c r="I36" s="44"/>
      <c r="J36" s="45"/>
      <c r="K36" s="44"/>
      <c r="L36" s="46">
        <f t="shared" si="4"/>
        <v>0</v>
      </c>
      <c r="M36" s="47"/>
      <c r="N36" s="122"/>
      <c r="O36" s="48"/>
      <c r="P36" s="295">
        <f>L36-7.5*R$1</f>
        <v>-7.5</v>
      </c>
      <c r="Q36" s="49">
        <f t="shared" ref="Q36:Q44" si="6">Q35+P36</f>
        <v>-135</v>
      </c>
      <c r="R36" s="41"/>
      <c r="S36" s="6"/>
    </row>
    <row r="37" spans="1:19" x14ac:dyDescent="0.25">
      <c r="A37" s="42"/>
      <c r="B37" s="443">
        <f>B36+1</f>
        <v>26</v>
      </c>
      <c r="C37" s="11" t="s">
        <v>18</v>
      </c>
      <c r="D37" s="12"/>
      <c r="E37" s="44"/>
      <c r="F37" s="12"/>
      <c r="G37" s="44"/>
      <c r="H37" s="12"/>
      <c r="I37" s="44"/>
      <c r="J37" s="45"/>
      <c r="K37" s="44"/>
      <c r="L37" s="46">
        <f>(F37-D37)+((G37-E37)/60)+(J37-H37)+((K37-I37)/60)</f>
        <v>0</v>
      </c>
      <c r="M37" s="47"/>
      <c r="N37" s="122"/>
      <c r="O37" s="48"/>
      <c r="P37" s="295">
        <f>L37-7.5*R$1</f>
        <v>-7.5</v>
      </c>
      <c r="Q37" s="49">
        <f t="shared" si="6"/>
        <v>-142.5</v>
      </c>
      <c r="R37" s="41"/>
      <c r="S37" s="6"/>
    </row>
    <row r="38" spans="1:19" x14ac:dyDescent="0.25">
      <c r="A38" s="132"/>
      <c r="B38" s="477">
        <f>B37+1</f>
        <v>27</v>
      </c>
      <c r="C38" s="145" t="s">
        <v>19</v>
      </c>
      <c r="D38" s="135"/>
      <c r="E38" s="136"/>
      <c r="F38" s="135"/>
      <c r="G38" s="136"/>
      <c r="H38" s="135"/>
      <c r="I38" s="136"/>
      <c r="J38" s="137"/>
      <c r="K38" s="136"/>
      <c r="L38" s="138">
        <f t="shared" ref="L38:L44" si="7">(F38-D38)+((G38-E38)/60)+(J38-H38)+((K38-I38)/60)</f>
        <v>0</v>
      </c>
      <c r="M38" s="139"/>
      <c r="N38" s="140"/>
      <c r="O38" s="141"/>
      <c r="P38" s="142">
        <f>L38</f>
        <v>0</v>
      </c>
      <c r="Q38" s="143">
        <f t="shared" si="6"/>
        <v>-142.5</v>
      </c>
      <c r="R38" s="144"/>
      <c r="S38" s="6"/>
    </row>
    <row r="39" spans="1:19" ht="13.8" thickBot="1" x14ac:dyDescent="0.3">
      <c r="A39" s="146"/>
      <c r="B39" s="477">
        <f>B38+1</f>
        <v>28</v>
      </c>
      <c r="C39" s="147" t="s">
        <v>20</v>
      </c>
      <c r="D39" s="148"/>
      <c r="E39" s="149"/>
      <c r="F39" s="148"/>
      <c r="G39" s="149"/>
      <c r="H39" s="148"/>
      <c r="I39" s="149"/>
      <c r="J39" s="150"/>
      <c r="K39" s="149"/>
      <c r="L39" s="151">
        <f t="shared" si="7"/>
        <v>0</v>
      </c>
      <c r="M39" s="152"/>
      <c r="N39" s="153"/>
      <c r="O39" s="154"/>
      <c r="P39" s="297">
        <f t="shared" ref="P39:P44" si="8">L39</f>
        <v>0</v>
      </c>
      <c r="Q39" s="658">
        <f t="shared" si="6"/>
        <v>-142.5</v>
      </c>
      <c r="R39" s="144"/>
      <c r="S39" s="6"/>
    </row>
    <row r="40" spans="1:19" x14ac:dyDescent="0.25">
      <c r="A40" s="426">
        <f>A33+1</f>
        <v>5</v>
      </c>
      <c r="B40" s="429">
        <f t="shared" ref="B40:B42" si="9">B39+1</f>
        <v>29</v>
      </c>
      <c r="C40" s="441" t="s">
        <v>14</v>
      </c>
      <c r="D40" s="608"/>
      <c r="E40" s="609"/>
      <c r="F40" s="608"/>
      <c r="G40" s="609"/>
      <c r="H40" s="608"/>
      <c r="I40" s="609"/>
      <c r="J40" s="330"/>
      <c r="K40" s="609"/>
      <c r="L40" s="46">
        <f>(F40-D40)+((G40-E40)/60)+(J40-H40)+((K40-I40)/60)</f>
        <v>0</v>
      </c>
      <c r="M40" s="328"/>
      <c r="N40" s="237"/>
      <c r="O40" s="378"/>
      <c r="P40" s="295">
        <f>L40-7.5*R$1</f>
        <v>-7.5</v>
      </c>
      <c r="Q40" s="238">
        <f t="shared" si="6"/>
        <v>-150</v>
      </c>
      <c r="R40" s="41"/>
      <c r="S40" s="6"/>
    </row>
    <row r="41" spans="1:19" x14ac:dyDescent="0.25">
      <c r="A41" s="427"/>
      <c r="B41" s="429">
        <f t="shared" si="9"/>
        <v>30</v>
      </c>
      <c r="C41" s="547" t="s">
        <v>15</v>
      </c>
      <c r="D41" s="610"/>
      <c r="E41" s="377"/>
      <c r="F41" s="610"/>
      <c r="G41" s="377"/>
      <c r="H41" s="544"/>
      <c r="I41" s="377"/>
      <c r="J41" s="545"/>
      <c r="K41" s="377"/>
      <c r="L41" s="46">
        <f>(F41-D41)+((G41-E41)/60)+(J41-H41)+((K41-I41)/60)</f>
        <v>0</v>
      </c>
      <c r="M41" s="236"/>
      <c r="N41" s="611"/>
      <c r="O41" s="612"/>
      <c r="P41" s="295">
        <f>L41-7.5*R$1</f>
        <v>-7.5</v>
      </c>
      <c r="Q41" s="238">
        <f t="shared" si="6"/>
        <v>-157.5</v>
      </c>
      <c r="R41" s="391"/>
      <c r="S41" s="6"/>
    </row>
    <row r="42" spans="1:19" x14ac:dyDescent="0.25">
      <c r="A42" s="428"/>
      <c r="B42" s="429">
        <f t="shared" si="9"/>
        <v>31</v>
      </c>
      <c r="C42" s="444" t="s">
        <v>16</v>
      </c>
      <c r="D42" s="389"/>
      <c r="E42" s="44"/>
      <c r="F42" s="389"/>
      <c r="G42" s="44"/>
      <c r="H42" s="389"/>
      <c r="I42" s="44"/>
      <c r="J42" s="389"/>
      <c r="K42" s="44"/>
      <c r="L42" s="46">
        <f t="shared" si="7"/>
        <v>0</v>
      </c>
      <c r="M42" s="47"/>
      <c r="N42" s="697"/>
      <c r="O42" s="698"/>
      <c r="P42" s="295">
        <f>L42-7.5*R$1</f>
        <v>-7.5</v>
      </c>
      <c r="Q42" s="49">
        <f t="shared" si="6"/>
        <v>-165</v>
      </c>
      <c r="R42" s="390"/>
      <c r="S42" s="6"/>
    </row>
    <row r="43" spans="1:19" x14ac:dyDescent="0.25">
      <c r="A43" s="428"/>
      <c r="B43" s="531"/>
      <c r="C43" s="466" t="s">
        <v>17</v>
      </c>
      <c r="D43" s="532"/>
      <c r="E43" s="182"/>
      <c r="F43" s="532"/>
      <c r="G43" s="182"/>
      <c r="H43" s="532"/>
      <c r="I43" s="182"/>
      <c r="J43" s="532"/>
      <c r="K43" s="182"/>
      <c r="L43" s="184">
        <f t="shared" si="7"/>
        <v>0</v>
      </c>
      <c r="M43" s="185"/>
      <c r="N43" s="533"/>
      <c r="O43" s="656"/>
      <c r="P43" s="655">
        <f t="shared" si="8"/>
        <v>0</v>
      </c>
      <c r="Q43" s="143">
        <f t="shared" si="6"/>
        <v>-165</v>
      </c>
      <c r="R43" s="390"/>
      <c r="S43" s="6"/>
    </row>
    <row r="44" spans="1:19" s="341" customFormat="1" ht="13.8" thickBot="1" x14ac:dyDescent="0.3">
      <c r="A44" s="252"/>
      <c r="B44" s="180"/>
      <c r="C44" s="239" t="s">
        <v>18</v>
      </c>
      <c r="D44" s="534"/>
      <c r="E44" s="519"/>
      <c r="F44" s="534"/>
      <c r="G44" s="519"/>
      <c r="H44" s="534"/>
      <c r="I44" s="519"/>
      <c r="J44" s="534"/>
      <c r="K44" s="519"/>
      <c r="L44" s="535">
        <f t="shared" si="7"/>
        <v>0</v>
      </c>
      <c r="M44" s="536"/>
      <c r="N44" s="186"/>
      <c r="O44" s="657"/>
      <c r="P44" s="655">
        <f t="shared" si="8"/>
        <v>0</v>
      </c>
      <c r="Q44" s="143">
        <f t="shared" si="6"/>
        <v>-165</v>
      </c>
      <c r="R44" s="254"/>
      <c r="S44" s="340"/>
    </row>
    <row r="45" spans="1:19" s="6" customFormat="1" ht="13.8" thickBot="1" x14ac:dyDescent="0.3">
      <c r="A45" s="55"/>
      <c r="B45" s="56"/>
      <c r="C45" s="127" t="s">
        <v>21</v>
      </c>
      <c r="D45" s="56"/>
      <c r="E45" s="56"/>
      <c r="F45" s="56"/>
      <c r="G45" s="57"/>
      <c r="H45" s="56"/>
      <c r="I45" s="56"/>
      <c r="J45" s="56"/>
      <c r="K45" s="56"/>
      <c r="L45" s="58">
        <f>SUM(L5:L44)</f>
        <v>0</v>
      </c>
      <c r="M45" s="59"/>
      <c r="N45" s="55"/>
      <c r="O45" s="60">
        <f>O49</f>
        <v>0</v>
      </c>
      <c r="P45" s="290">
        <f>SUM(P5:P44)</f>
        <v>-165</v>
      </c>
      <c r="Q45" s="291">
        <f>Q44</f>
        <v>-165</v>
      </c>
      <c r="R45" s="292"/>
    </row>
    <row r="46" spans="1:19" x14ac:dyDescent="0.25">
      <c r="A46" s="52"/>
      <c r="B46" s="118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112" t="s">
        <v>22</v>
      </c>
      <c r="O46" s="113"/>
      <c r="P46" s="63" t="s">
        <v>23</v>
      </c>
      <c r="Q46" s="16"/>
      <c r="R46" s="64"/>
      <c r="S46" s="6"/>
    </row>
    <row r="47" spans="1:19" x14ac:dyDescent="0.25">
      <c r="A47" s="42"/>
      <c r="B47" s="116"/>
      <c r="C47" s="65" t="s">
        <v>24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4"/>
      <c r="O47" s="47">
        <f>O3</f>
        <v>25</v>
      </c>
      <c r="P47" s="10"/>
      <c r="Q47" s="66">
        <f>Q2</f>
        <v>0</v>
      </c>
      <c r="R47" s="41"/>
      <c r="S47" s="6"/>
    </row>
    <row r="48" spans="1:19" x14ac:dyDescent="0.25">
      <c r="A48" s="42"/>
      <c r="B48" s="116"/>
      <c r="C48" s="65" t="s">
        <v>25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4"/>
      <c r="O48" s="33">
        <v>0</v>
      </c>
      <c r="P48" s="10"/>
      <c r="Q48" s="67">
        <v>0</v>
      </c>
      <c r="R48" s="41"/>
      <c r="S48" s="6"/>
    </row>
    <row r="49" spans="1:19" ht="13.8" thickBot="1" x14ac:dyDescent="0.3">
      <c r="A49" s="42"/>
      <c r="B49" s="116"/>
      <c r="C49" s="68" t="s">
        <v>26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115"/>
      <c r="O49" s="70">
        <f>SUM(O5:O44)*-1</f>
        <v>0</v>
      </c>
      <c r="P49" s="69"/>
      <c r="Q49" s="66">
        <f>P45</f>
        <v>-165</v>
      </c>
      <c r="R49" s="41"/>
      <c r="S49" s="6"/>
    </row>
    <row r="50" spans="1:19" ht="13.8" thickBot="1" x14ac:dyDescent="0.3">
      <c r="A50" s="42"/>
      <c r="B50" s="116"/>
      <c r="C50" s="71" t="s">
        <v>27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117"/>
      <c r="O50" s="73">
        <f>SUM(O47:O49)</f>
        <v>25</v>
      </c>
      <c r="P50" s="72"/>
      <c r="Q50" s="74">
        <f>SUM(Q47:Q49)</f>
        <v>-165</v>
      </c>
      <c r="R50" s="41"/>
      <c r="S50" s="6"/>
    </row>
    <row r="51" spans="1:19" x14ac:dyDescent="0.25">
      <c r="A51" s="42"/>
      <c r="B51" s="10"/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75"/>
      <c r="R51" s="41"/>
      <c r="S51" s="6"/>
    </row>
    <row r="52" spans="1:19" x14ac:dyDescent="0.25">
      <c r="A52" s="42"/>
      <c r="B52" s="10"/>
      <c r="C52" s="11" t="s">
        <v>28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75"/>
      <c r="R52" s="41"/>
      <c r="S52" s="6"/>
    </row>
    <row r="53" spans="1:19" x14ac:dyDescent="0.25">
      <c r="A53" s="42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69"/>
      <c r="P53" s="69"/>
      <c r="Q53" s="76"/>
      <c r="R53" s="41"/>
      <c r="S53" s="6"/>
    </row>
    <row r="54" spans="1:19" ht="13.8" thickBot="1" x14ac:dyDescent="0.3">
      <c r="A54" s="22"/>
      <c r="B54" s="77"/>
      <c r="C54" s="21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 t="s">
        <v>29</v>
      </c>
      <c r="Q54" s="78"/>
      <c r="R54" s="54"/>
      <c r="S54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>
    <oddFooter>&amp;L&amp;F-  Utskrift &amp;D-  &amp;T  Side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U54"/>
  <sheetViews>
    <sheetView workbookViewId="0">
      <selection activeCell="A5" sqref="A5:Q11"/>
    </sheetView>
  </sheetViews>
  <sheetFormatPr baseColWidth="10" defaultColWidth="7.88671875" defaultRowHeight="13.2" x14ac:dyDescent="0.25"/>
  <cols>
    <col min="1" max="1" width="3.109375" style="7" customWidth="1"/>
    <col min="2" max="2" width="3.44140625" style="7" customWidth="1"/>
    <col min="3" max="3" width="7" style="79" customWidth="1"/>
    <col min="4" max="5" width="2.88671875" style="7" customWidth="1"/>
    <col min="6" max="6" width="3.44140625" style="7" customWidth="1"/>
    <col min="7" max="8" width="3" style="7" customWidth="1"/>
    <col min="9" max="9" width="3.109375" style="7" customWidth="1"/>
    <col min="10" max="10" width="4" style="7" customWidth="1"/>
    <col min="11" max="11" width="3.33203125" style="7" customWidth="1"/>
    <col min="12" max="12" width="5.88671875" style="7" customWidth="1"/>
    <col min="13" max="13" width="4.5546875" style="7" customWidth="1"/>
    <col min="14" max="14" width="5.109375" style="7" customWidth="1"/>
    <col min="15" max="15" width="2.88671875" style="7" customWidth="1"/>
    <col min="16" max="16" width="7.33203125" style="7" customWidth="1"/>
    <col min="17" max="17" width="8" style="7" customWidth="1"/>
    <col min="18" max="18" width="14.33203125" style="7" customWidth="1"/>
    <col min="19" max="16384" width="7.88671875" style="7"/>
  </cols>
  <sheetData>
    <row r="1" spans="1:21" ht="23.4" thickBot="1" x14ac:dyDescent="0.4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 t="s">
        <v>40</v>
      </c>
      <c r="Q1" s="5">
        <f>Januar!Q1</f>
        <v>2018</v>
      </c>
      <c r="R1" s="233">
        <f>September!R1</f>
        <v>1</v>
      </c>
      <c r="S1" s="6"/>
      <c r="U1" s="8"/>
    </row>
    <row r="2" spans="1:21" ht="22.8" x14ac:dyDescent="0.4">
      <c r="A2" s="9" t="s">
        <v>44</v>
      </c>
      <c r="B2" s="10"/>
      <c r="C2" s="11"/>
      <c r="D2" s="12">
        <f>Januar!D2</f>
        <v>0</v>
      </c>
      <c r="E2" s="13"/>
      <c r="F2" s="13"/>
      <c r="G2" s="13"/>
      <c r="H2" s="13"/>
      <c r="I2" s="13"/>
      <c r="J2" s="13"/>
      <c r="K2" s="13"/>
      <c r="L2" s="13"/>
      <c r="M2" s="14"/>
      <c r="N2" s="15" t="s">
        <v>2</v>
      </c>
      <c r="O2" s="16"/>
      <c r="P2" s="17" t="s">
        <v>3</v>
      </c>
      <c r="Q2" s="18">
        <f>September!Q50</f>
        <v>-1406.5</v>
      </c>
      <c r="R2" s="19"/>
      <c r="S2" s="6"/>
    </row>
    <row r="3" spans="1:21" ht="13.8" thickBot="1" x14ac:dyDescent="0.3">
      <c r="A3" s="131" t="s">
        <v>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 t="s">
        <v>31</v>
      </c>
      <c r="O3" s="23">
        <f>September!O50</f>
        <v>25</v>
      </c>
      <c r="P3" s="20" t="s">
        <v>5</v>
      </c>
      <c r="Q3" s="24" t="s">
        <v>6</v>
      </c>
      <c r="R3" s="25" t="s">
        <v>7</v>
      </c>
      <c r="S3" s="6"/>
    </row>
    <row r="4" spans="1:21" ht="13.8" thickBot="1" x14ac:dyDescent="0.3">
      <c r="A4" s="717"/>
      <c r="B4" s="718" t="s">
        <v>8</v>
      </c>
      <c r="C4" s="719" t="s">
        <v>9</v>
      </c>
      <c r="D4" s="720" t="s">
        <v>10</v>
      </c>
      <c r="E4" s="721"/>
      <c r="F4" s="721" t="s">
        <v>11</v>
      </c>
      <c r="G4" s="722"/>
      <c r="H4" s="720" t="s">
        <v>10</v>
      </c>
      <c r="I4" s="721"/>
      <c r="J4" s="721" t="s">
        <v>11</v>
      </c>
      <c r="K4" s="722"/>
      <c r="L4" s="720" t="s">
        <v>12</v>
      </c>
      <c r="M4" s="722" t="s">
        <v>32</v>
      </c>
      <c r="N4" s="17" t="s">
        <v>13</v>
      </c>
      <c r="O4" s="301"/>
      <c r="P4" s="3" t="s">
        <v>12</v>
      </c>
      <c r="Q4" s="301" t="s">
        <v>12</v>
      </c>
      <c r="R4" s="32"/>
      <c r="S4" s="6"/>
    </row>
    <row r="5" spans="1:21" x14ac:dyDescent="0.25">
      <c r="A5" s="247">
        <v>39</v>
      </c>
      <c r="B5" s="725"/>
      <c r="C5" s="241" t="s">
        <v>14</v>
      </c>
      <c r="D5" s="242"/>
      <c r="E5" s="243"/>
      <c r="F5" s="242"/>
      <c r="G5" s="243"/>
      <c r="H5" s="242"/>
      <c r="I5" s="243"/>
      <c r="J5" s="242"/>
      <c r="K5" s="243"/>
      <c r="L5" s="245">
        <f t="shared" ref="L5:L20" si="0">(F5-D5)+((G5-E5)/60)+(J5-H5)+((K5-I5)/60)</f>
        <v>0</v>
      </c>
      <c r="M5" s="246"/>
      <c r="N5" s="247"/>
      <c r="O5" s="248"/>
      <c r="P5" s="309">
        <f>L5</f>
        <v>0</v>
      </c>
      <c r="Q5" s="249">
        <f>Q2+P5</f>
        <v>-1406.5</v>
      </c>
      <c r="R5" s="228"/>
      <c r="S5" s="6"/>
    </row>
    <row r="6" spans="1:21" x14ac:dyDescent="0.25">
      <c r="A6" s="179"/>
      <c r="B6" s="477"/>
      <c r="C6" s="466" t="s">
        <v>15</v>
      </c>
      <c r="D6" s="181"/>
      <c r="E6" s="182"/>
      <c r="F6" s="181"/>
      <c r="G6" s="182"/>
      <c r="H6" s="181"/>
      <c r="I6" s="182"/>
      <c r="J6" s="181"/>
      <c r="K6" s="182"/>
      <c r="L6" s="184">
        <f t="shared" si="0"/>
        <v>0</v>
      </c>
      <c r="M6" s="185"/>
      <c r="N6" s="186"/>
      <c r="O6" s="187"/>
      <c r="P6" s="289">
        <f>L6</f>
        <v>0</v>
      </c>
      <c r="Q6" s="189">
        <f>Q5+P6</f>
        <v>-1406.5</v>
      </c>
      <c r="R6" s="228"/>
      <c r="S6" s="6"/>
    </row>
    <row r="7" spans="1:21" x14ac:dyDescent="0.25">
      <c r="A7" s="179"/>
      <c r="B7" s="477"/>
      <c r="C7" s="540" t="s">
        <v>16</v>
      </c>
      <c r="D7" s="181"/>
      <c r="E7" s="182"/>
      <c r="F7" s="181"/>
      <c r="G7" s="182"/>
      <c r="H7" s="181"/>
      <c r="I7" s="182"/>
      <c r="J7" s="181"/>
      <c r="K7" s="182"/>
      <c r="L7" s="184">
        <f t="shared" si="0"/>
        <v>0</v>
      </c>
      <c r="M7" s="185"/>
      <c r="N7" s="186"/>
      <c r="O7" s="187"/>
      <c r="P7" s="289">
        <f>L7</f>
        <v>0</v>
      </c>
      <c r="Q7" s="189">
        <f>Q6+P7</f>
        <v>-1406.5</v>
      </c>
      <c r="R7" s="228"/>
      <c r="S7" s="6"/>
    </row>
    <row r="8" spans="1:21" x14ac:dyDescent="0.25">
      <c r="A8" s="179"/>
      <c r="B8" s="477"/>
      <c r="C8" s="540" t="s">
        <v>17</v>
      </c>
      <c r="D8" s="181"/>
      <c r="E8" s="182"/>
      <c r="F8" s="181"/>
      <c r="G8" s="182"/>
      <c r="H8" s="181"/>
      <c r="I8" s="182"/>
      <c r="J8" s="181"/>
      <c r="K8" s="182"/>
      <c r="L8" s="184">
        <f t="shared" si="0"/>
        <v>0</v>
      </c>
      <c r="M8" s="185"/>
      <c r="N8" s="186"/>
      <c r="O8" s="187"/>
      <c r="P8" s="289">
        <v>0</v>
      </c>
      <c r="Q8" s="593">
        <f t="shared" ref="Q8:Q22" si="1">Q7+P8</f>
        <v>-1406.5</v>
      </c>
      <c r="R8" s="228"/>
      <c r="S8" s="6"/>
    </row>
    <row r="9" spans="1:21" x14ac:dyDescent="0.25">
      <c r="A9" s="179"/>
      <c r="B9" s="477"/>
      <c r="C9" s="239" t="s">
        <v>18</v>
      </c>
      <c r="D9" s="181"/>
      <c r="E9" s="182"/>
      <c r="F9" s="181"/>
      <c r="G9" s="182"/>
      <c r="H9" s="181"/>
      <c r="I9" s="182"/>
      <c r="J9" s="181"/>
      <c r="K9" s="182"/>
      <c r="L9" s="184">
        <f t="shared" si="0"/>
        <v>0</v>
      </c>
      <c r="M9" s="185"/>
      <c r="N9" s="186"/>
      <c r="O9" s="187"/>
      <c r="P9" s="289">
        <v>0</v>
      </c>
      <c r="Q9" s="189">
        <f t="shared" si="1"/>
        <v>-1406.5</v>
      </c>
      <c r="R9" s="228"/>
      <c r="S9" s="6"/>
    </row>
    <row r="10" spans="1:21" x14ac:dyDescent="0.25">
      <c r="A10" s="179"/>
      <c r="B10" s="180"/>
      <c r="C10" s="190" t="s">
        <v>19</v>
      </c>
      <c r="D10" s="181"/>
      <c r="E10" s="182"/>
      <c r="F10" s="181"/>
      <c r="G10" s="182"/>
      <c r="H10" s="181"/>
      <c r="I10" s="182"/>
      <c r="J10" s="183"/>
      <c r="K10" s="182"/>
      <c r="L10" s="184">
        <f t="shared" si="0"/>
        <v>0</v>
      </c>
      <c r="M10" s="185"/>
      <c r="N10" s="186"/>
      <c r="O10" s="288"/>
      <c r="P10" s="289">
        <f>L10</f>
        <v>0</v>
      </c>
      <c r="Q10" s="189">
        <f t="shared" si="1"/>
        <v>-1406.5</v>
      </c>
      <c r="R10" s="228"/>
      <c r="S10" s="6"/>
    </row>
    <row r="11" spans="1:21" s="51" customFormat="1" ht="13.8" thickBot="1" x14ac:dyDescent="0.3">
      <c r="A11" s="229"/>
      <c r="B11" s="737"/>
      <c r="C11" s="192" t="s">
        <v>20</v>
      </c>
      <c r="D11" s="193"/>
      <c r="E11" s="194"/>
      <c r="F11" s="193"/>
      <c r="G11" s="194"/>
      <c r="H11" s="193"/>
      <c r="I11" s="194"/>
      <c r="J11" s="195"/>
      <c r="K11" s="194"/>
      <c r="L11" s="196">
        <f t="shared" si="0"/>
        <v>0</v>
      </c>
      <c r="M11" s="197"/>
      <c r="N11" s="230"/>
      <c r="O11" s="300"/>
      <c r="P11" s="305">
        <f>L11</f>
        <v>0</v>
      </c>
      <c r="Q11" s="201">
        <f t="shared" si="1"/>
        <v>-1406.5</v>
      </c>
      <c r="R11" s="642"/>
      <c r="S11" s="50"/>
    </row>
    <row r="12" spans="1:21" x14ac:dyDescent="0.25">
      <c r="A12" s="42">
        <f>A5+1</f>
        <v>40</v>
      </c>
      <c r="B12" s="43">
        <v>1</v>
      </c>
      <c r="C12" s="11" t="s">
        <v>14</v>
      </c>
      <c r="D12" s="355"/>
      <c r="E12" s="324"/>
      <c r="F12" s="355"/>
      <c r="G12" s="324"/>
      <c r="H12" s="355"/>
      <c r="I12" s="324"/>
      <c r="J12" s="323"/>
      <c r="K12" s="324"/>
      <c r="L12" s="367">
        <f t="shared" si="0"/>
        <v>0</v>
      </c>
      <c r="M12" s="723"/>
      <c r="N12" s="122"/>
      <c r="O12" s="48"/>
      <c r="P12" s="295">
        <f>L12-7.5*R$1</f>
        <v>-7.5</v>
      </c>
      <c r="Q12" s="49">
        <f t="shared" si="1"/>
        <v>-1414</v>
      </c>
      <c r="R12" s="41"/>
      <c r="S12" s="6"/>
    </row>
    <row r="13" spans="1:21" x14ac:dyDescent="0.25">
      <c r="A13" s="42"/>
      <c r="B13" s="43">
        <f t="shared" ref="B13:B42" si="2">B12+1</f>
        <v>2</v>
      </c>
      <c r="C13" s="11" t="s">
        <v>15</v>
      </c>
      <c r="D13" s="12"/>
      <c r="E13" s="44"/>
      <c r="F13" s="12"/>
      <c r="G13" s="44"/>
      <c r="H13" s="12"/>
      <c r="I13" s="44"/>
      <c r="J13" s="45"/>
      <c r="K13" s="44"/>
      <c r="L13" s="46">
        <f t="shared" si="0"/>
        <v>0</v>
      </c>
      <c r="M13" s="47"/>
      <c r="N13" s="122"/>
      <c r="O13" s="48"/>
      <c r="P13" s="295">
        <f>L13-7.5*R$1</f>
        <v>-7.5</v>
      </c>
      <c r="Q13" s="49">
        <f t="shared" si="1"/>
        <v>-1421.5</v>
      </c>
      <c r="R13" s="41"/>
      <c r="S13" s="6"/>
    </row>
    <row r="14" spans="1:21" x14ac:dyDescent="0.25">
      <c r="A14" s="42"/>
      <c r="B14" s="43">
        <f t="shared" si="2"/>
        <v>3</v>
      </c>
      <c r="C14" s="11" t="s">
        <v>16</v>
      </c>
      <c r="D14" s="12"/>
      <c r="E14" s="44"/>
      <c r="F14" s="12"/>
      <c r="G14" s="44"/>
      <c r="H14" s="12"/>
      <c r="I14" s="44"/>
      <c r="J14" s="45"/>
      <c r="K14" s="44"/>
      <c r="L14" s="46">
        <f t="shared" si="0"/>
        <v>0</v>
      </c>
      <c r="M14" s="47"/>
      <c r="N14" s="122"/>
      <c r="O14" s="48"/>
      <c r="P14" s="295">
        <f>L14-7.5*R$1</f>
        <v>-7.5</v>
      </c>
      <c r="Q14" s="49">
        <f t="shared" si="1"/>
        <v>-1429</v>
      </c>
      <c r="R14" s="41"/>
      <c r="S14" s="6"/>
    </row>
    <row r="15" spans="1:21" x14ac:dyDescent="0.25">
      <c r="A15" s="42"/>
      <c r="B15" s="43">
        <f t="shared" si="2"/>
        <v>4</v>
      </c>
      <c r="C15" s="11" t="s">
        <v>17</v>
      </c>
      <c r="D15" s="12"/>
      <c r="E15" s="44"/>
      <c r="F15" s="12"/>
      <c r="G15" s="44"/>
      <c r="H15" s="12"/>
      <c r="I15" s="44"/>
      <c r="J15" s="45"/>
      <c r="K15" s="44"/>
      <c r="L15" s="46">
        <f t="shared" si="0"/>
        <v>0</v>
      </c>
      <c r="M15" s="47"/>
      <c r="N15" s="122"/>
      <c r="O15" s="48"/>
      <c r="P15" s="295">
        <f>L15-7.5*R$1</f>
        <v>-7.5</v>
      </c>
      <c r="Q15" s="49">
        <f t="shared" si="1"/>
        <v>-1436.5</v>
      </c>
      <c r="R15" s="41"/>
      <c r="S15" s="6"/>
    </row>
    <row r="16" spans="1:21" x14ac:dyDescent="0.25">
      <c r="A16" s="42"/>
      <c r="B16" s="43">
        <f t="shared" si="2"/>
        <v>5</v>
      </c>
      <c r="C16" s="11" t="s">
        <v>18</v>
      </c>
      <c r="D16" s="12"/>
      <c r="E16" s="44"/>
      <c r="F16" s="12"/>
      <c r="G16" s="44"/>
      <c r="H16" s="12"/>
      <c r="I16" s="44"/>
      <c r="J16" s="45"/>
      <c r="K16" s="44"/>
      <c r="L16" s="46">
        <f t="shared" si="0"/>
        <v>0</v>
      </c>
      <c r="M16" s="47"/>
      <c r="N16" s="122"/>
      <c r="O16" s="48"/>
      <c r="P16" s="295">
        <f>L16-7.5*R$1</f>
        <v>-7.5</v>
      </c>
      <c r="Q16" s="49">
        <f t="shared" si="1"/>
        <v>-1444</v>
      </c>
      <c r="R16" s="41"/>
      <c r="S16" s="6"/>
    </row>
    <row r="17" spans="1:19" x14ac:dyDescent="0.25">
      <c r="A17" s="84"/>
      <c r="B17" s="180">
        <f t="shared" si="2"/>
        <v>6</v>
      </c>
      <c r="C17" s="86" t="s">
        <v>19</v>
      </c>
      <c r="D17" s="87"/>
      <c r="E17" s="88"/>
      <c r="F17" s="87"/>
      <c r="G17" s="88"/>
      <c r="H17" s="87"/>
      <c r="I17" s="88"/>
      <c r="J17" s="89"/>
      <c r="K17" s="88"/>
      <c r="L17" s="90">
        <f t="shared" si="0"/>
        <v>0</v>
      </c>
      <c r="M17" s="91"/>
      <c r="N17" s="119"/>
      <c r="O17" s="92"/>
      <c r="P17" s="124">
        <f>L17</f>
        <v>0</v>
      </c>
      <c r="Q17" s="93">
        <f t="shared" si="1"/>
        <v>-1444</v>
      </c>
      <c r="R17" s="94"/>
      <c r="S17" s="6"/>
    </row>
    <row r="18" spans="1:19" ht="13.8" thickBot="1" x14ac:dyDescent="0.3">
      <c r="A18" s="84"/>
      <c r="B18" s="85">
        <f t="shared" si="2"/>
        <v>7</v>
      </c>
      <c r="C18" s="86" t="s">
        <v>20</v>
      </c>
      <c r="D18" s="730"/>
      <c r="E18" s="731"/>
      <c r="F18" s="730"/>
      <c r="G18" s="731"/>
      <c r="H18" s="730"/>
      <c r="I18" s="731"/>
      <c r="J18" s="732"/>
      <c r="K18" s="731"/>
      <c r="L18" s="733">
        <f t="shared" si="0"/>
        <v>0</v>
      </c>
      <c r="M18" s="734"/>
      <c r="N18" s="119"/>
      <c r="O18" s="92"/>
      <c r="P18" s="124">
        <f>L18</f>
        <v>0</v>
      </c>
      <c r="Q18" s="93">
        <f t="shared" si="1"/>
        <v>-1444</v>
      </c>
      <c r="R18" s="94"/>
      <c r="S18" s="6"/>
    </row>
    <row r="19" spans="1:19" x14ac:dyDescent="0.25">
      <c r="A19" s="52">
        <f>A12+1</f>
        <v>41</v>
      </c>
      <c r="B19" s="736">
        <f t="shared" si="2"/>
        <v>8</v>
      </c>
      <c r="C19" s="3" t="s">
        <v>14</v>
      </c>
      <c r="D19" s="34"/>
      <c r="E19" s="35"/>
      <c r="F19" s="34"/>
      <c r="G19" s="35"/>
      <c r="H19" s="34"/>
      <c r="I19" s="35"/>
      <c r="J19" s="36"/>
      <c r="K19" s="35"/>
      <c r="L19" s="37">
        <f t="shared" si="0"/>
        <v>0</v>
      </c>
      <c r="M19" s="38"/>
      <c r="N19" s="121"/>
      <c r="O19" s="39"/>
      <c r="P19" s="659">
        <f>L19-7.5*R$1</f>
        <v>-7.5</v>
      </c>
      <c r="Q19" s="40">
        <f t="shared" si="1"/>
        <v>-1451.5</v>
      </c>
      <c r="R19" s="41"/>
      <c r="S19" s="6"/>
    </row>
    <row r="20" spans="1:19" x14ac:dyDescent="0.25">
      <c r="A20" s="42"/>
      <c r="B20" s="43">
        <f t="shared" si="2"/>
        <v>9</v>
      </c>
      <c r="C20" s="11" t="s">
        <v>15</v>
      </c>
      <c r="D20" s="12"/>
      <c r="E20" s="44"/>
      <c r="F20" s="12"/>
      <c r="G20" s="44"/>
      <c r="H20" s="12"/>
      <c r="I20" s="44"/>
      <c r="J20" s="45"/>
      <c r="K20" s="44"/>
      <c r="L20" s="46">
        <f t="shared" si="0"/>
        <v>0</v>
      </c>
      <c r="M20" s="47"/>
      <c r="N20" s="122"/>
      <c r="O20" s="48"/>
      <c r="P20" s="295">
        <f>L20-7.5*R$1</f>
        <v>-7.5</v>
      </c>
      <c r="Q20" s="49">
        <f t="shared" si="1"/>
        <v>-1459</v>
      </c>
      <c r="R20" s="41"/>
      <c r="S20" s="6"/>
    </row>
    <row r="21" spans="1:19" x14ac:dyDescent="0.25">
      <c r="A21" s="42"/>
      <c r="B21" s="43">
        <f t="shared" si="2"/>
        <v>10</v>
      </c>
      <c r="C21" s="11" t="s">
        <v>16</v>
      </c>
      <c r="D21" s="12"/>
      <c r="E21" s="44"/>
      <c r="F21" s="12"/>
      <c r="G21" s="44"/>
      <c r="H21" s="12"/>
      <c r="I21" s="44"/>
      <c r="J21" s="45"/>
      <c r="K21" s="44"/>
      <c r="L21" s="46">
        <f t="shared" ref="L21:L36" si="3">(F21-D21)+((G21-E21)/60)+(J21-H21)+((K21-I21)/60)</f>
        <v>0</v>
      </c>
      <c r="M21" s="47"/>
      <c r="N21" s="122"/>
      <c r="O21" s="48"/>
      <c r="P21" s="295">
        <f>L21-7.5*R$1</f>
        <v>-7.5</v>
      </c>
      <c r="Q21" s="49">
        <f t="shared" si="1"/>
        <v>-1466.5</v>
      </c>
      <c r="R21" s="41"/>
      <c r="S21" s="6"/>
    </row>
    <row r="22" spans="1:19" x14ac:dyDescent="0.25">
      <c r="A22" s="42"/>
      <c r="B22" s="43">
        <f t="shared" si="2"/>
        <v>11</v>
      </c>
      <c r="C22" s="11" t="s">
        <v>17</v>
      </c>
      <c r="D22" s="12"/>
      <c r="E22" s="44"/>
      <c r="F22" s="12"/>
      <c r="G22" s="44"/>
      <c r="H22" s="12"/>
      <c r="I22" s="44"/>
      <c r="J22" s="45"/>
      <c r="K22" s="44"/>
      <c r="L22" s="46">
        <f t="shared" si="3"/>
        <v>0</v>
      </c>
      <c r="M22" s="47"/>
      <c r="N22" s="122"/>
      <c r="O22" s="48"/>
      <c r="P22" s="295">
        <f>L22-7.5*R$1</f>
        <v>-7.5</v>
      </c>
      <c r="Q22" s="49">
        <f t="shared" si="1"/>
        <v>-1474</v>
      </c>
      <c r="R22" s="41"/>
      <c r="S22" s="6"/>
    </row>
    <row r="23" spans="1:19" x14ac:dyDescent="0.25">
      <c r="A23" s="42"/>
      <c r="B23" s="43">
        <f t="shared" si="2"/>
        <v>12</v>
      </c>
      <c r="C23" s="11" t="s">
        <v>18</v>
      </c>
      <c r="D23" s="12"/>
      <c r="E23" s="44"/>
      <c r="F23" s="12"/>
      <c r="G23" s="44"/>
      <c r="H23" s="12"/>
      <c r="I23" s="44"/>
      <c r="J23" s="45"/>
      <c r="K23" s="44"/>
      <c r="L23" s="46">
        <f t="shared" si="3"/>
        <v>0</v>
      </c>
      <c r="M23" s="47"/>
      <c r="N23" s="122"/>
      <c r="O23" s="48"/>
      <c r="P23" s="295">
        <f>L23-7.5*R$1</f>
        <v>-7.5</v>
      </c>
      <c r="Q23" s="49">
        <f>Q22+P23</f>
        <v>-1481.5</v>
      </c>
      <c r="R23" s="41"/>
      <c r="S23" s="6"/>
    </row>
    <row r="24" spans="1:19" x14ac:dyDescent="0.25">
      <c r="A24" s="84"/>
      <c r="B24" s="180">
        <f t="shared" si="2"/>
        <v>13</v>
      </c>
      <c r="C24" s="86" t="s">
        <v>19</v>
      </c>
      <c r="D24" s="87"/>
      <c r="E24" s="88"/>
      <c r="F24" s="87"/>
      <c r="G24" s="88"/>
      <c r="H24" s="87"/>
      <c r="I24" s="88"/>
      <c r="J24" s="89"/>
      <c r="K24" s="88"/>
      <c r="L24" s="90">
        <f t="shared" si="3"/>
        <v>0</v>
      </c>
      <c r="M24" s="91"/>
      <c r="N24" s="119"/>
      <c r="O24" s="92"/>
      <c r="P24" s="124">
        <f>L24</f>
        <v>0</v>
      </c>
      <c r="Q24" s="93">
        <f>Q23+P24</f>
        <v>-1481.5</v>
      </c>
      <c r="R24" s="94"/>
      <c r="S24" s="6"/>
    </row>
    <row r="25" spans="1:19" ht="13.8" thickBot="1" x14ac:dyDescent="0.3">
      <c r="A25" s="105"/>
      <c r="B25" s="935">
        <f t="shared" si="2"/>
        <v>14</v>
      </c>
      <c r="C25" s="96" t="s">
        <v>20</v>
      </c>
      <c r="D25" s="97"/>
      <c r="E25" s="98"/>
      <c r="F25" s="97"/>
      <c r="G25" s="98"/>
      <c r="H25" s="97"/>
      <c r="I25" s="98"/>
      <c r="J25" s="99"/>
      <c r="K25" s="98"/>
      <c r="L25" s="100">
        <f t="shared" si="3"/>
        <v>0</v>
      </c>
      <c r="M25" s="101"/>
      <c r="N25" s="123"/>
      <c r="O25" s="106"/>
      <c r="P25" s="125">
        <f>L25</f>
        <v>0</v>
      </c>
      <c r="Q25" s="103">
        <f>Q24+P25</f>
        <v>-1481.5</v>
      </c>
      <c r="R25" s="94"/>
      <c r="S25" s="6"/>
    </row>
    <row r="26" spans="1:19" x14ac:dyDescent="0.25">
      <c r="A26" s="42">
        <f>A19+1</f>
        <v>42</v>
      </c>
      <c r="B26" s="43">
        <f t="shared" si="2"/>
        <v>15</v>
      </c>
      <c r="C26" s="11" t="s">
        <v>14</v>
      </c>
      <c r="D26" s="355"/>
      <c r="E26" s="324"/>
      <c r="F26" s="355"/>
      <c r="G26" s="324"/>
      <c r="H26" s="355"/>
      <c r="I26" s="324"/>
      <c r="J26" s="323"/>
      <c r="K26" s="324"/>
      <c r="L26" s="367">
        <f t="shared" si="3"/>
        <v>0</v>
      </c>
      <c r="M26" s="723"/>
      <c r="N26" s="122"/>
      <c r="O26" s="48"/>
      <c r="P26" s="295">
        <f>L26-7.5*R$1</f>
        <v>-7.5</v>
      </c>
      <c r="Q26" s="49">
        <f t="shared" ref="Q26:Q34" si="4">Q25+P26</f>
        <v>-1489</v>
      </c>
      <c r="R26" s="41"/>
      <c r="S26" s="6"/>
    </row>
    <row r="27" spans="1:19" x14ac:dyDescent="0.25">
      <c r="A27" s="42"/>
      <c r="B27" s="43">
        <f t="shared" si="2"/>
        <v>16</v>
      </c>
      <c r="C27" s="11" t="s">
        <v>15</v>
      </c>
      <c r="D27" s="12"/>
      <c r="E27" s="44"/>
      <c r="F27" s="12"/>
      <c r="G27" s="44"/>
      <c r="H27" s="12"/>
      <c r="I27" s="44"/>
      <c r="J27" s="45"/>
      <c r="K27" s="44"/>
      <c r="L27" s="46">
        <f t="shared" si="3"/>
        <v>0</v>
      </c>
      <c r="M27" s="47"/>
      <c r="N27" s="122"/>
      <c r="O27" s="48"/>
      <c r="P27" s="295">
        <f>L27-7.5*R$1</f>
        <v>-7.5</v>
      </c>
      <c r="Q27" s="49">
        <f t="shared" si="4"/>
        <v>-1496.5</v>
      </c>
      <c r="R27" s="81"/>
      <c r="S27" s="6"/>
    </row>
    <row r="28" spans="1:19" x14ac:dyDescent="0.25">
      <c r="A28" s="42"/>
      <c r="B28" s="43">
        <f t="shared" si="2"/>
        <v>17</v>
      </c>
      <c r="C28" s="11" t="s">
        <v>16</v>
      </c>
      <c r="D28" s="12"/>
      <c r="E28" s="44"/>
      <c r="F28" s="12"/>
      <c r="G28" s="44"/>
      <c r="H28" s="12"/>
      <c r="I28" s="44"/>
      <c r="J28" s="45"/>
      <c r="K28" s="44"/>
      <c r="L28" s="46">
        <f t="shared" si="3"/>
        <v>0</v>
      </c>
      <c r="M28" s="47"/>
      <c r="N28" s="122"/>
      <c r="O28" s="48"/>
      <c r="P28" s="295">
        <f>L28-7.5*R$1</f>
        <v>-7.5</v>
      </c>
      <c r="Q28" s="49">
        <f t="shared" si="4"/>
        <v>-1504</v>
      </c>
      <c r="R28" s="41"/>
      <c r="S28" s="6"/>
    </row>
    <row r="29" spans="1:19" x14ac:dyDescent="0.25">
      <c r="A29" s="42"/>
      <c r="B29" s="43">
        <f t="shared" si="2"/>
        <v>18</v>
      </c>
      <c r="C29" s="11" t="s">
        <v>17</v>
      </c>
      <c r="D29" s="12"/>
      <c r="E29" s="44"/>
      <c r="F29" s="12"/>
      <c r="G29" s="44"/>
      <c r="H29" s="12"/>
      <c r="I29" s="44"/>
      <c r="J29" s="45"/>
      <c r="K29" s="44"/>
      <c r="L29" s="46">
        <f t="shared" si="3"/>
        <v>0</v>
      </c>
      <c r="M29" s="47"/>
      <c r="N29" s="122"/>
      <c r="O29" s="48"/>
      <c r="P29" s="295">
        <f>L29-7.5*R$1</f>
        <v>-7.5</v>
      </c>
      <c r="Q29" s="49">
        <f t="shared" si="4"/>
        <v>-1511.5</v>
      </c>
      <c r="R29" s="41"/>
      <c r="S29" s="6"/>
    </row>
    <row r="30" spans="1:19" x14ac:dyDescent="0.25">
      <c r="A30" s="42"/>
      <c r="B30" s="43">
        <f t="shared" si="2"/>
        <v>19</v>
      </c>
      <c r="C30" s="11" t="s">
        <v>18</v>
      </c>
      <c r="D30" s="12"/>
      <c r="E30" s="44"/>
      <c r="F30" s="12"/>
      <c r="G30" s="44"/>
      <c r="H30" s="12"/>
      <c r="I30" s="44"/>
      <c r="J30" s="45"/>
      <c r="K30" s="44"/>
      <c r="L30" s="46">
        <f t="shared" si="3"/>
        <v>0</v>
      </c>
      <c r="M30" s="47"/>
      <c r="N30" s="122"/>
      <c r="O30" s="48"/>
      <c r="P30" s="295">
        <f>L30-7.5*R$1</f>
        <v>-7.5</v>
      </c>
      <c r="Q30" s="49">
        <f t="shared" si="4"/>
        <v>-1519</v>
      </c>
      <c r="R30" s="41"/>
      <c r="S30" s="6"/>
    </row>
    <row r="31" spans="1:19" x14ac:dyDescent="0.25">
      <c r="A31" s="84"/>
      <c r="B31" s="180">
        <f t="shared" si="2"/>
        <v>20</v>
      </c>
      <c r="C31" s="86" t="s">
        <v>19</v>
      </c>
      <c r="D31" s="87"/>
      <c r="E31" s="88"/>
      <c r="F31" s="87"/>
      <c r="G31" s="88"/>
      <c r="H31" s="87"/>
      <c r="I31" s="88"/>
      <c r="J31" s="89"/>
      <c r="K31" s="88"/>
      <c r="L31" s="90">
        <f t="shared" si="3"/>
        <v>0</v>
      </c>
      <c r="M31" s="91"/>
      <c r="N31" s="119"/>
      <c r="O31" s="92"/>
      <c r="P31" s="124">
        <f>L31</f>
        <v>0</v>
      </c>
      <c r="Q31" s="93">
        <f t="shared" si="4"/>
        <v>-1519</v>
      </c>
      <c r="R31" s="94"/>
      <c r="S31" s="6"/>
    </row>
    <row r="32" spans="1:19" ht="13.8" thickBot="1" x14ac:dyDescent="0.3">
      <c r="A32" s="84"/>
      <c r="B32" s="85">
        <f t="shared" si="2"/>
        <v>21</v>
      </c>
      <c r="C32" s="86" t="s">
        <v>20</v>
      </c>
      <c r="D32" s="730"/>
      <c r="E32" s="731"/>
      <c r="F32" s="730"/>
      <c r="G32" s="731"/>
      <c r="H32" s="730"/>
      <c r="I32" s="731"/>
      <c r="J32" s="732"/>
      <c r="K32" s="731"/>
      <c r="L32" s="733">
        <f t="shared" si="3"/>
        <v>0</v>
      </c>
      <c r="M32" s="734"/>
      <c r="N32" s="119"/>
      <c r="O32" s="92"/>
      <c r="P32" s="124">
        <f>L32</f>
        <v>0</v>
      </c>
      <c r="Q32" s="93">
        <f t="shared" si="4"/>
        <v>-1519</v>
      </c>
      <c r="R32" s="94"/>
      <c r="S32" s="6"/>
    </row>
    <row r="33" spans="1:19" x14ac:dyDescent="0.25">
      <c r="A33" s="52">
        <f>A26+1</f>
        <v>43</v>
      </c>
      <c r="B33" s="736">
        <f t="shared" si="2"/>
        <v>22</v>
      </c>
      <c r="C33" s="3" t="s">
        <v>14</v>
      </c>
      <c r="D33" s="34"/>
      <c r="E33" s="35"/>
      <c r="F33" s="34"/>
      <c r="G33" s="35"/>
      <c r="H33" s="34"/>
      <c r="I33" s="35"/>
      <c r="J33" s="36"/>
      <c r="K33" s="35"/>
      <c r="L33" s="37">
        <f t="shared" si="3"/>
        <v>0</v>
      </c>
      <c r="M33" s="38"/>
      <c r="N33" s="121"/>
      <c r="O33" s="39"/>
      <c r="P33" s="659">
        <f>L33-7.5*R$1</f>
        <v>-7.5</v>
      </c>
      <c r="Q33" s="40">
        <f t="shared" si="4"/>
        <v>-1526.5</v>
      </c>
      <c r="R33" s="41"/>
      <c r="S33" s="6"/>
    </row>
    <row r="34" spans="1:19" x14ac:dyDescent="0.25">
      <c r="A34" s="42"/>
      <c r="B34" s="43">
        <f t="shared" si="2"/>
        <v>23</v>
      </c>
      <c r="C34" s="11" t="s">
        <v>15</v>
      </c>
      <c r="D34" s="12"/>
      <c r="E34" s="44"/>
      <c r="F34" s="12"/>
      <c r="G34" s="44"/>
      <c r="H34" s="12"/>
      <c r="I34" s="44"/>
      <c r="J34" s="45"/>
      <c r="K34" s="44"/>
      <c r="L34" s="46">
        <f t="shared" si="3"/>
        <v>0</v>
      </c>
      <c r="M34" s="47"/>
      <c r="N34" s="122"/>
      <c r="O34" s="48"/>
      <c r="P34" s="295">
        <f>L34-7.5*R$1</f>
        <v>-7.5</v>
      </c>
      <c r="Q34" s="49">
        <f t="shared" si="4"/>
        <v>-1534</v>
      </c>
      <c r="R34" s="41"/>
      <c r="S34" s="6"/>
    </row>
    <row r="35" spans="1:19" x14ac:dyDescent="0.25">
      <c r="A35" s="42"/>
      <c r="B35" s="43">
        <f t="shared" si="2"/>
        <v>24</v>
      </c>
      <c r="C35" s="485" t="s">
        <v>16</v>
      </c>
      <c r="D35" s="12"/>
      <c r="E35" s="44"/>
      <c r="F35" s="12"/>
      <c r="G35" s="44"/>
      <c r="H35" s="12"/>
      <c r="I35" s="44"/>
      <c r="J35" s="45"/>
      <c r="K35" s="44"/>
      <c r="L35" s="46">
        <f t="shared" si="3"/>
        <v>0</v>
      </c>
      <c r="M35" s="47"/>
      <c r="N35" s="122"/>
      <c r="O35" s="48"/>
      <c r="P35" s="295">
        <f>L35-7.5*R$1</f>
        <v>-7.5</v>
      </c>
      <c r="Q35" s="468">
        <f>Q34+P35</f>
        <v>-1541.5</v>
      </c>
      <c r="R35" s="41"/>
      <c r="S35" s="6"/>
    </row>
    <row r="36" spans="1:19" x14ac:dyDescent="0.25">
      <c r="A36" s="489"/>
      <c r="B36" s="486">
        <f t="shared" si="2"/>
        <v>25</v>
      </c>
      <c r="C36" s="488" t="s">
        <v>17</v>
      </c>
      <c r="D36" s="12"/>
      <c r="E36" s="44"/>
      <c r="F36" s="12"/>
      <c r="G36" s="44"/>
      <c r="H36" s="12"/>
      <c r="I36" s="44"/>
      <c r="J36" s="12"/>
      <c r="K36" s="44"/>
      <c r="L36" s="235">
        <f t="shared" si="3"/>
        <v>0</v>
      </c>
      <c r="M36" s="236"/>
      <c r="N36" s="463"/>
      <c r="O36" s="464"/>
      <c r="P36" s="295">
        <f>L36-7.5*R$1</f>
        <v>-7.5</v>
      </c>
      <c r="Q36" s="467">
        <f t="shared" ref="Q36:Q44" si="5">Q35+P36</f>
        <v>-1549</v>
      </c>
      <c r="R36" s="461"/>
      <c r="S36" s="6"/>
    </row>
    <row r="37" spans="1:19" x14ac:dyDescent="0.25">
      <c r="A37" s="252"/>
      <c r="B37" s="486">
        <f t="shared" si="2"/>
        <v>26</v>
      </c>
      <c r="C37" s="256" t="s">
        <v>18</v>
      </c>
      <c r="D37" s="458"/>
      <c r="E37" s="377"/>
      <c r="F37" s="458"/>
      <c r="G37" s="377"/>
      <c r="H37" s="458"/>
      <c r="I37" s="377"/>
      <c r="J37" s="458"/>
      <c r="K37" s="377"/>
      <c r="L37" s="235">
        <f>(F37-D37)+((G37-E37)/60)+(J37-H37)+((K37-I37)/60)</f>
        <v>0</v>
      </c>
      <c r="M37" s="236"/>
      <c r="N37" s="237"/>
      <c r="O37" s="378"/>
      <c r="P37" s="295">
        <f>L37-7.5*R$1</f>
        <v>-7.5</v>
      </c>
      <c r="Q37" s="238">
        <f>Q36+P37</f>
        <v>-1556.5</v>
      </c>
      <c r="R37" s="254"/>
      <c r="S37" s="6"/>
    </row>
    <row r="38" spans="1:19" x14ac:dyDescent="0.25">
      <c r="A38" s="179"/>
      <c r="B38" s="486">
        <f t="shared" si="2"/>
        <v>27</v>
      </c>
      <c r="C38" s="190" t="s">
        <v>19</v>
      </c>
      <c r="D38" s="181"/>
      <c r="E38" s="182"/>
      <c r="F38" s="181"/>
      <c r="G38" s="182"/>
      <c r="H38" s="181"/>
      <c r="I38" s="182"/>
      <c r="J38" s="183"/>
      <c r="K38" s="182"/>
      <c r="L38" s="184">
        <f t="shared" ref="L38:L44" si="6">(F38-D38)+((G38-E38)/60)+(J38-H38)+((K38-I38)/60)</f>
        <v>0</v>
      </c>
      <c r="M38" s="185"/>
      <c r="N38" s="186"/>
      <c r="O38" s="187"/>
      <c r="P38" s="313">
        <f>L38</f>
        <v>0</v>
      </c>
      <c r="Q38" s="688">
        <f>Q37+P38</f>
        <v>-1556.5</v>
      </c>
      <c r="R38" s="228"/>
      <c r="S38" s="6"/>
    </row>
    <row r="39" spans="1:19" ht="13.8" thickBot="1" x14ac:dyDescent="0.3">
      <c r="A39" s="105"/>
      <c r="B39" s="728">
        <f t="shared" si="2"/>
        <v>28</v>
      </c>
      <c r="C39" s="96" t="s">
        <v>20</v>
      </c>
      <c r="D39" s="97"/>
      <c r="E39" s="98"/>
      <c r="F39" s="97"/>
      <c r="G39" s="98"/>
      <c r="H39" s="97"/>
      <c r="I39" s="98"/>
      <c r="J39" s="99"/>
      <c r="K39" s="98"/>
      <c r="L39" s="100">
        <f t="shared" si="6"/>
        <v>0</v>
      </c>
      <c r="M39" s="101"/>
      <c r="N39" s="123"/>
      <c r="O39" s="106"/>
      <c r="P39" s="125">
        <f>L39</f>
        <v>0</v>
      </c>
      <c r="Q39" s="103">
        <f t="shared" si="5"/>
        <v>-1556.5</v>
      </c>
      <c r="R39" s="94"/>
      <c r="S39" s="6"/>
    </row>
    <row r="40" spans="1:19" x14ac:dyDescent="0.25">
      <c r="A40" s="252">
        <f>A33+1</f>
        <v>44</v>
      </c>
      <c r="B40" s="476">
        <f t="shared" si="2"/>
        <v>29</v>
      </c>
      <c r="C40" s="256" t="s">
        <v>14</v>
      </c>
      <c r="D40" s="933"/>
      <c r="E40" s="735"/>
      <c r="F40" s="933"/>
      <c r="G40" s="735"/>
      <c r="H40" s="933"/>
      <c r="I40" s="735"/>
      <c r="J40" s="940"/>
      <c r="K40" s="735"/>
      <c r="L40" s="480">
        <f t="shared" si="6"/>
        <v>0</v>
      </c>
      <c r="M40" s="934"/>
      <c r="N40" s="237"/>
      <c r="O40" s="378"/>
      <c r="P40" s="295">
        <f>L40-7.5*R$1</f>
        <v>-7.5</v>
      </c>
      <c r="Q40" s="238">
        <f t="shared" si="5"/>
        <v>-1564</v>
      </c>
      <c r="R40" s="254"/>
      <c r="S40" s="6"/>
    </row>
    <row r="41" spans="1:19" x14ac:dyDescent="0.25">
      <c r="A41" s="252"/>
      <c r="B41" s="476">
        <f t="shared" si="2"/>
        <v>30</v>
      </c>
      <c r="C41" s="256" t="s">
        <v>15</v>
      </c>
      <c r="D41" s="544"/>
      <c r="E41" s="377"/>
      <c r="F41" s="544"/>
      <c r="G41" s="377"/>
      <c r="H41" s="544"/>
      <c r="I41" s="377"/>
      <c r="J41" s="545"/>
      <c r="K41" s="377"/>
      <c r="L41" s="235">
        <f t="shared" si="6"/>
        <v>0</v>
      </c>
      <c r="M41" s="236"/>
      <c r="N41" s="237"/>
      <c r="O41" s="378"/>
      <c r="P41" s="295">
        <f>L41-7.5*R$1</f>
        <v>-7.5</v>
      </c>
      <c r="Q41" s="238">
        <f t="shared" si="5"/>
        <v>-1571.5</v>
      </c>
      <c r="R41" s="254"/>
      <c r="S41" s="6"/>
    </row>
    <row r="42" spans="1:19" x14ac:dyDescent="0.25">
      <c r="A42" s="42"/>
      <c r="B42" s="486">
        <f t="shared" si="2"/>
        <v>31</v>
      </c>
      <c r="C42" s="11" t="s">
        <v>16</v>
      </c>
      <c r="D42" s="12"/>
      <c r="E42" s="44"/>
      <c r="F42" s="12"/>
      <c r="G42" s="44"/>
      <c r="H42" s="12"/>
      <c r="I42" s="44"/>
      <c r="J42" s="45"/>
      <c r="K42" s="44"/>
      <c r="L42" s="46">
        <f t="shared" si="6"/>
        <v>0</v>
      </c>
      <c r="M42" s="47"/>
      <c r="N42" s="122"/>
      <c r="O42" s="48"/>
      <c r="P42" s="295">
        <f>L42-7.5*R$1</f>
        <v>-7.5</v>
      </c>
      <c r="Q42" s="49">
        <f t="shared" si="5"/>
        <v>-1579</v>
      </c>
      <c r="R42" s="41"/>
      <c r="S42" s="6"/>
    </row>
    <row r="43" spans="1:19" x14ac:dyDescent="0.25">
      <c r="A43" s="84"/>
      <c r="B43" s="85"/>
      <c r="C43" s="108" t="s">
        <v>17</v>
      </c>
      <c r="D43" s="87"/>
      <c r="E43" s="88"/>
      <c r="F43" s="87"/>
      <c r="G43" s="88"/>
      <c r="H43" s="87"/>
      <c r="I43" s="88"/>
      <c r="J43" s="89"/>
      <c r="K43" s="88"/>
      <c r="L43" s="90">
        <f t="shared" si="6"/>
        <v>0</v>
      </c>
      <c r="M43" s="91"/>
      <c r="N43" s="119"/>
      <c r="O43" s="92"/>
      <c r="P43" s="124">
        <f>L43</f>
        <v>0</v>
      </c>
      <c r="Q43" s="93">
        <f t="shared" si="5"/>
        <v>-1579</v>
      </c>
      <c r="R43" s="94"/>
      <c r="S43" s="6"/>
    </row>
    <row r="44" spans="1:19" ht="13.8" thickBot="1" x14ac:dyDescent="0.3">
      <c r="A44" s="105"/>
      <c r="B44" s="109"/>
      <c r="C44" s="110" t="s">
        <v>18</v>
      </c>
      <c r="D44" s="97"/>
      <c r="E44" s="98"/>
      <c r="F44" s="97"/>
      <c r="G44" s="98"/>
      <c r="H44" s="97"/>
      <c r="I44" s="98"/>
      <c r="J44" s="99"/>
      <c r="K44" s="98"/>
      <c r="L44" s="100">
        <f t="shared" si="6"/>
        <v>0</v>
      </c>
      <c r="M44" s="101"/>
      <c r="N44" s="123"/>
      <c r="O44" s="106"/>
      <c r="P44" s="314">
        <f>L44</f>
        <v>0</v>
      </c>
      <c r="Q44" s="103">
        <f t="shared" si="5"/>
        <v>-1579</v>
      </c>
      <c r="R44" s="111"/>
      <c r="S44" s="6"/>
    </row>
    <row r="45" spans="1:19" s="6" customFormat="1" ht="13.8" thickBot="1" x14ac:dyDescent="0.3">
      <c r="A45" s="55"/>
      <c r="B45" s="56"/>
      <c r="C45" s="127" t="s">
        <v>21</v>
      </c>
      <c r="D45" s="56"/>
      <c r="E45" s="56"/>
      <c r="F45" s="56"/>
      <c r="G45" s="57"/>
      <c r="H45" s="56"/>
      <c r="I45" s="56"/>
      <c r="J45" s="56"/>
      <c r="K45" s="56"/>
      <c r="L45" s="58">
        <f>SUM(L5:L44)</f>
        <v>0</v>
      </c>
      <c r="M45" s="59"/>
      <c r="N45" s="55"/>
      <c r="O45" s="60">
        <f>O49</f>
        <v>0</v>
      </c>
      <c r="P45" s="307">
        <f>SUM(P5:P44)</f>
        <v>-172.5</v>
      </c>
      <c r="Q45" s="62">
        <f>Q44</f>
        <v>-1579</v>
      </c>
      <c r="R45" s="41"/>
    </row>
    <row r="46" spans="1:19" x14ac:dyDescent="0.25">
      <c r="A46" s="52"/>
      <c r="B46" s="118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112" t="s">
        <v>22</v>
      </c>
      <c r="O46" s="113"/>
      <c r="P46" s="63" t="s">
        <v>23</v>
      </c>
      <c r="Q46" s="16"/>
      <c r="R46" s="64"/>
      <c r="S46" s="6"/>
    </row>
    <row r="47" spans="1:19" x14ac:dyDescent="0.25">
      <c r="A47" s="42"/>
      <c r="B47" s="116"/>
      <c r="C47" s="65" t="s">
        <v>24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4"/>
      <c r="O47" s="47">
        <f>O3</f>
        <v>25</v>
      </c>
      <c r="P47" s="10"/>
      <c r="Q47" s="66">
        <f>Q2</f>
        <v>-1406.5</v>
      </c>
      <c r="R47" s="41"/>
      <c r="S47" s="6"/>
    </row>
    <row r="48" spans="1:19" x14ac:dyDescent="0.25">
      <c r="A48" s="42"/>
      <c r="B48" s="116"/>
      <c r="C48" s="65" t="s">
        <v>25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4"/>
      <c r="O48" s="33">
        <v>0</v>
      </c>
      <c r="P48" s="10"/>
      <c r="Q48" s="67">
        <v>0</v>
      </c>
      <c r="R48" s="41"/>
      <c r="S48" s="6"/>
    </row>
    <row r="49" spans="1:19" ht="13.8" thickBot="1" x14ac:dyDescent="0.3">
      <c r="A49" s="42"/>
      <c r="B49" s="116"/>
      <c r="C49" s="68" t="s">
        <v>26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115"/>
      <c r="O49" s="70">
        <f>SUM(O5:O44)*-1</f>
        <v>0</v>
      </c>
      <c r="P49" s="69"/>
      <c r="Q49" s="66">
        <f>P45</f>
        <v>-172.5</v>
      </c>
      <c r="R49" s="41"/>
      <c r="S49" s="6"/>
    </row>
    <row r="50" spans="1:19" ht="13.8" thickBot="1" x14ac:dyDescent="0.3">
      <c r="A50" s="42"/>
      <c r="B50" s="116"/>
      <c r="C50" s="71" t="s">
        <v>27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117"/>
      <c r="O50" s="73">
        <f>SUM(O47:O49)</f>
        <v>25</v>
      </c>
      <c r="P50" s="72"/>
      <c r="Q50" s="74">
        <f>SUM(Q47:Q49)</f>
        <v>-1579</v>
      </c>
      <c r="R50" s="41"/>
      <c r="S50" s="6"/>
    </row>
    <row r="51" spans="1:19" x14ac:dyDescent="0.25">
      <c r="A51" s="42"/>
      <c r="B51" s="10"/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75"/>
      <c r="R51" s="41"/>
      <c r="S51" s="6"/>
    </row>
    <row r="52" spans="1:19" x14ac:dyDescent="0.25">
      <c r="A52" s="42"/>
      <c r="B52" s="10"/>
      <c r="C52" s="11" t="s">
        <v>28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75"/>
      <c r="R52" s="41"/>
      <c r="S52" s="6"/>
    </row>
    <row r="53" spans="1:19" x14ac:dyDescent="0.25">
      <c r="A53" s="42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69"/>
      <c r="P53" s="69"/>
      <c r="Q53" s="76"/>
      <c r="R53" s="41"/>
      <c r="S53" s="6"/>
    </row>
    <row r="54" spans="1:19" ht="13.8" thickBot="1" x14ac:dyDescent="0.3">
      <c r="A54" s="22"/>
      <c r="B54" s="77"/>
      <c r="C54" s="21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 t="s">
        <v>29</v>
      </c>
      <c r="Q54" s="78"/>
      <c r="R54" s="54"/>
      <c r="S54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>
    <oddFooter>&amp;L&amp;F-  Utskrift &amp;D-  &amp;T  Side &amp;P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U54"/>
  <sheetViews>
    <sheetView topLeftCell="A19" workbookViewId="0">
      <selection activeCell="A33" sqref="A33:Q39"/>
    </sheetView>
  </sheetViews>
  <sheetFormatPr baseColWidth="10" defaultColWidth="7.88671875" defaultRowHeight="13.2" x14ac:dyDescent="0.25"/>
  <cols>
    <col min="1" max="1" width="3" style="7" customWidth="1"/>
    <col min="2" max="2" width="3.5546875" style="7" customWidth="1"/>
    <col min="3" max="3" width="7.88671875" style="79" customWidth="1"/>
    <col min="4" max="5" width="2.88671875" style="7" customWidth="1"/>
    <col min="6" max="7" width="3.44140625" style="7" customWidth="1"/>
    <col min="8" max="8" width="3" style="7" customWidth="1"/>
    <col min="9" max="9" width="2.88671875" style="7" customWidth="1"/>
    <col min="10" max="10" width="3.44140625" style="7" customWidth="1"/>
    <col min="11" max="11" width="3.33203125" style="7" customWidth="1"/>
    <col min="12" max="12" width="6.6640625" style="7" customWidth="1"/>
    <col min="13" max="13" width="4.5546875" style="7" customWidth="1"/>
    <col min="14" max="14" width="5.109375" style="7" customWidth="1"/>
    <col min="15" max="15" width="2.88671875" style="7" customWidth="1"/>
    <col min="16" max="16" width="7.33203125" style="7" customWidth="1"/>
    <col min="17" max="17" width="8.33203125" style="7" customWidth="1"/>
    <col min="18" max="18" width="14.33203125" style="7" customWidth="1"/>
    <col min="19" max="16384" width="7.88671875" style="7"/>
  </cols>
  <sheetData>
    <row r="1" spans="1:21" ht="23.4" thickBot="1" x14ac:dyDescent="0.4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 t="s">
        <v>41</v>
      </c>
      <c r="Q1" s="5">
        <f>Januar!Q1</f>
        <v>2018</v>
      </c>
      <c r="R1" s="233">
        <f>Oktober!R1</f>
        <v>1</v>
      </c>
      <c r="S1" s="6"/>
      <c r="U1" s="8"/>
    </row>
    <row r="2" spans="1:21" ht="22.8" x14ac:dyDescent="0.4">
      <c r="A2" s="9" t="s">
        <v>44</v>
      </c>
      <c r="B2" s="10"/>
      <c r="C2" s="11"/>
      <c r="D2" s="12">
        <f>Januar!D2</f>
        <v>0</v>
      </c>
      <c r="E2" s="13"/>
      <c r="F2" s="13"/>
      <c r="G2" s="13"/>
      <c r="H2" s="13"/>
      <c r="I2" s="13"/>
      <c r="J2" s="13"/>
      <c r="K2" s="13"/>
      <c r="L2" s="13"/>
      <c r="M2" s="14"/>
      <c r="N2" s="15" t="s">
        <v>2</v>
      </c>
      <c r="O2" s="16"/>
      <c r="P2" s="17" t="s">
        <v>3</v>
      </c>
      <c r="Q2" s="18">
        <f>Oktober!Q50</f>
        <v>-1579</v>
      </c>
      <c r="R2" s="19"/>
      <c r="S2" s="6"/>
    </row>
    <row r="3" spans="1:21" ht="13.8" thickBot="1" x14ac:dyDescent="0.3">
      <c r="A3" s="131" t="s">
        <v>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 t="s">
        <v>31</v>
      </c>
      <c r="O3" s="23">
        <f>Oktober!O50</f>
        <v>25</v>
      </c>
      <c r="P3" s="20" t="s">
        <v>5</v>
      </c>
      <c r="Q3" s="24" t="s">
        <v>6</v>
      </c>
      <c r="R3" s="25" t="s">
        <v>7</v>
      </c>
      <c r="S3" s="6"/>
    </row>
    <row r="4" spans="1:21" ht="13.8" thickBot="1" x14ac:dyDescent="0.3">
      <c r="A4" s="128"/>
      <c r="B4" s="129" t="s">
        <v>8</v>
      </c>
      <c r="C4" s="130" t="s">
        <v>9</v>
      </c>
      <c r="D4" s="27" t="s">
        <v>10</v>
      </c>
      <c r="E4" s="28"/>
      <c r="F4" s="28" t="s">
        <v>11</v>
      </c>
      <c r="G4" s="29"/>
      <c r="H4" s="27" t="s">
        <v>10</v>
      </c>
      <c r="I4" s="28"/>
      <c r="J4" s="28" t="s">
        <v>11</v>
      </c>
      <c r="K4" s="29"/>
      <c r="L4" s="27" t="s">
        <v>12</v>
      </c>
      <c r="M4" s="29" t="s">
        <v>32</v>
      </c>
      <c r="N4" s="30" t="s">
        <v>13</v>
      </c>
      <c r="O4" s="31"/>
      <c r="P4" s="3" t="s">
        <v>12</v>
      </c>
      <c r="Q4" s="301" t="s">
        <v>12</v>
      </c>
      <c r="R4" s="32"/>
      <c r="S4" s="6"/>
    </row>
    <row r="5" spans="1:21" x14ac:dyDescent="0.25">
      <c r="A5" s="724">
        <v>44</v>
      </c>
      <c r="B5" s="725"/>
      <c r="C5" s="241" t="s">
        <v>14</v>
      </c>
      <c r="D5" s="242"/>
      <c r="E5" s="243"/>
      <c r="F5" s="242"/>
      <c r="G5" s="243"/>
      <c r="H5" s="242"/>
      <c r="I5" s="243"/>
      <c r="J5" s="244"/>
      <c r="K5" s="243"/>
      <c r="L5" s="245">
        <f t="shared" ref="L5:L20" si="0">(F5-D5)+((G5-E5)/60)+(J5-H5)+((K5-I5)/60)</f>
        <v>0</v>
      </c>
      <c r="M5" s="246"/>
      <c r="N5" s="247"/>
      <c r="O5" s="287"/>
      <c r="P5" s="309">
        <f>L5</f>
        <v>0</v>
      </c>
      <c r="Q5" s="249">
        <f>Q2+P5</f>
        <v>-1579</v>
      </c>
      <c r="R5" s="228"/>
      <c r="S5" s="6"/>
    </row>
    <row r="6" spans="1:21" x14ac:dyDescent="0.25">
      <c r="A6" s="179"/>
      <c r="B6" s="180"/>
      <c r="C6" s="239" t="s">
        <v>15</v>
      </c>
      <c r="D6" s="181"/>
      <c r="E6" s="182"/>
      <c r="F6" s="181"/>
      <c r="G6" s="182"/>
      <c r="H6" s="181"/>
      <c r="I6" s="182"/>
      <c r="J6" s="183"/>
      <c r="K6" s="182"/>
      <c r="L6" s="184">
        <f t="shared" si="0"/>
        <v>0</v>
      </c>
      <c r="M6" s="185"/>
      <c r="N6" s="186"/>
      <c r="O6" s="288"/>
      <c r="P6" s="289">
        <f>L6</f>
        <v>0</v>
      </c>
      <c r="Q6" s="189">
        <f>Q5+P6</f>
        <v>-1579</v>
      </c>
      <c r="R6" s="228"/>
      <c r="S6" s="6"/>
    </row>
    <row r="7" spans="1:21" x14ac:dyDescent="0.25">
      <c r="A7" s="179"/>
      <c r="B7" s="180"/>
      <c r="C7" s="239" t="s">
        <v>16</v>
      </c>
      <c r="D7" s="181"/>
      <c r="E7" s="182"/>
      <c r="F7" s="181"/>
      <c r="G7" s="182"/>
      <c r="H7" s="181"/>
      <c r="I7" s="182"/>
      <c r="J7" s="183"/>
      <c r="K7" s="182"/>
      <c r="L7" s="184">
        <f t="shared" si="0"/>
        <v>0</v>
      </c>
      <c r="M7" s="185"/>
      <c r="N7" s="186"/>
      <c r="O7" s="288"/>
      <c r="P7" s="289">
        <v>0</v>
      </c>
      <c r="Q7" s="189">
        <f t="shared" ref="Q7:Q22" si="1">Q6+P7</f>
        <v>-1579</v>
      </c>
      <c r="R7" s="228"/>
      <c r="S7" s="176"/>
    </row>
    <row r="8" spans="1:21" x14ac:dyDescent="0.25">
      <c r="A8" s="252"/>
      <c r="B8" s="253">
        <v>1</v>
      </c>
      <c r="C8" s="256" t="s">
        <v>17</v>
      </c>
      <c r="D8" s="544"/>
      <c r="E8" s="377"/>
      <c r="F8" s="544"/>
      <c r="G8" s="377"/>
      <c r="H8" s="544"/>
      <c r="I8" s="377"/>
      <c r="J8" s="545"/>
      <c r="K8" s="377"/>
      <c r="L8" s="235">
        <f t="shared" si="0"/>
        <v>0</v>
      </c>
      <c r="M8" s="236"/>
      <c r="N8" s="237"/>
      <c r="O8" s="315"/>
      <c r="P8" s="295">
        <f>L8-7.5*R$1</f>
        <v>-7.5</v>
      </c>
      <c r="Q8" s="238">
        <f t="shared" si="1"/>
        <v>-1586.5</v>
      </c>
      <c r="R8" s="254"/>
      <c r="S8" s="6"/>
    </row>
    <row r="9" spans="1:21" x14ac:dyDescent="0.25">
      <c r="A9" s="252"/>
      <c r="B9" s="253">
        <f>B8+1</f>
        <v>2</v>
      </c>
      <c r="C9" s="256" t="s">
        <v>18</v>
      </c>
      <c r="D9" s="544"/>
      <c r="E9" s="377"/>
      <c r="F9" s="544"/>
      <c r="G9" s="377"/>
      <c r="H9" s="544"/>
      <c r="I9" s="377"/>
      <c r="J9" s="545"/>
      <c r="K9" s="377"/>
      <c r="L9" s="235">
        <f>(F9-D9)+((G9-E9)/60)+(J9-H9)+((K9-I9)/60)</f>
        <v>0</v>
      </c>
      <c r="M9" s="236"/>
      <c r="N9" s="237"/>
      <c r="O9" s="315"/>
      <c r="P9" s="295">
        <f>L9-7.5*R$1</f>
        <v>-7.5</v>
      </c>
      <c r="Q9" s="238">
        <f>Q8+P9</f>
        <v>-1594</v>
      </c>
      <c r="R9" s="254"/>
      <c r="S9" s="6"/>
    </row>
    <row r="10" spans="1:21" x14ac:dyDescent="0.25">
      <c r="A10" s="84"/>
      <c r="B10" s="180">
        <f>B9+1</f>
        <v>3</v>
      </c>
      <c r="C10" s="86" t="s">
        <v>19</v>
      </c>
      <c r="D10" s="87"/>
      <c r="E10" s="88"/>
      <c r="F10" s="87"/>
      <c r="G10" s="88"/>
      <c r="H10" s="87"/>
      <c r="I10" s="88"/>
      <c r="J10" s="89"/>
      <c r="K10" s="88"/>
      <c r="L10" s="90">
        <f t="shared" si="0"/>
        <v>0</v>
      </c>
      <c r="M10" s="91"/>
      <c r="N10" s="119"/>
      <c r="O10" s="311"/>
      <c r="P10" s="313">
        <f>L10</f>
        <v>0</v>
      </c>
      <c r="Q10" s="93">
        <f t="shared" si="1"/>
        <v>-1594</v>
      </c>
      <c r="R10" s="94"/>
      <c r="S10" s="6"/>
    </row>
    <row r="11" spans="1:21" s="51" customFormat="1" ht="13.8" thickBot="1" x14ac:dyDescent="0.3">
      <c r="A11" s="95"/>
      <c r="B11" s="737">
        <f>B10+1</f>
        <v>4</v>
      </c>
      <c r="C11" s="96" t="s">
        <v>20</v>
      </c>
      <c r="D11" s="97"/>
      <c r="E11" s="98"/>
      <c r="F11" s="97"/>
      <c r="G11" s="98"/>
      <c r="H11" s="97"/>
      <c r="I11" s="98"/>
      <c r="J11" s="99"/>
      <c r="K11" s="98"/>
      <c r="L11" s="100">
        <f t="shared" si="0"/>
        <v>0</v>
      </c>
      <c r="M11" s="101"/>
      <c r="N11" s="120"/>
      <c r="O11" s="312"/>
      <c r="P11" s="314">
        <f>L11</f>
        <v>0</v>
      </c>
      <c r="Q11" s="103">
        <f t="shared" si="1"/>
        <v>-1594</v>
      </c>
      <c r="R11" s="94"/>
      <c r="S11" s="50"/>
    </row>
    <row r="12" spans="1:21" x14ac:dyDescent="0.25">
      <c r="A12" s="42">
        <f>A5+1</f>
        <v>45</v>
      </c>
      <c r="B12" s="43">
        <f t="shared" ref="B12:B37" si="2">B11+1</f>
        <v>5</v>
      </c>
      <c r="C12" s="11" t="s">
        <v>14</v>
      </c>
      <c r="D12" s="355"/>
      <c r="E12" s="324"/>
      <c r="F12" s="355"/>
      <c r="G12" s="324"/>
      <c r="H12" s="355"/>
      <c r="I12" s="324"/>
      <c r="J12" s="323"/>
      <c r="K12" s="324"/>
      <c r="L12" s="367">
        <f t="shared" si="0"/>
        <v>0</v>
      </c>
      <c r="M12" s="723"/>
      <c r="N12" s="122"/>
      <c r="O12" s="48"/>
      <c r="P12" s="295">
        <f>L12-7.5*R$1</f>
        <v>-7.5</v>
      </c>
      <c r="Q12" s="49">
        <f t="shared" si="1"/>
        <v>-1601.5</v>
      </c>
      <c r="R12" s="41"/>
      <c r="S12" s="6"/>
    </row>
    <row r="13" spans="1:21" x14ac:dyDescent="0.25">
      <c r="A13" s="42"/>
      <c r="B13" s="43">
        <f t="shared" si="2"/>
        <v>6</v>
      </c>
      <c r="C13" s="11" t="s">
        <v>15</v>
      </c>
      <c r="D13" s="12"/>
      <c r="E13" s="44"/>
      <c r="F13" s="12"/>
      <c r="G13" s="44"/>
      <c r="H13" s="12"/>
      <c r="I13" s="44"/>
      <c r="J13" s="45"/>
      <c r="K13" s="44"/>
      <c r="L13" s="46">
        <f t="shared" si="0"/>
        <v>0</v>
      </c>
      <c r="M13" s="47"/>
      <c r="N13" s="122"/>
      <c r="O13" s="48"/>
      <c r="P13" s="295">
        <f>L13-7.5*R$1</f>
        <v>-7.5</v>
      </c>
      <c r="Q13" s="49">
        <f t="shared" si="1"/>
        <v>-1609</v>
      </c>
      <c r="R13" s="41"/>
      <c r="S13" s="6"/>
    </row>
    <row r="14" spans="1:21" x14ac:dyDescent="0.25">
      <c r="A14" s="42"/>
      <c r="B14" s="43">
        <f t="shared" si="2"/>
        <v>7</v>
      </c>
      <c r="C14" s="11" t="s">
        <v>16</v>
      </c>
      <c r="D14" s="12"/>
      <c r="E14" s="44"/>
      <c r="F14" s="12"/>
      <c r="G14" s="44"/>
      <c r="H14" s="12"/>
      <c r="I14" s="44"/>
      <c r="J14" s="45"/>
      <c r="K14" s="44"/>
      <c r="L14" s="46">
        <f t="shared" si="0"/>
        <v>0</v>
      </c>
      <c r="M14" s="47"/>
      <c r="N14" s="122"/>
      <c r="O14" s="48"/>
      <c r="P14" s="295">
        <f>L14-7.5*R$1</f>
        <v>-7.5</v>
      </c>
      <c r="Q14" s="49">
        <f t="shared" si="1"/>
        <v>-1616.5</v>
      </c>
      <c r="R14" s="41"/>
      <c r="S14" s="6"/>
    </row>
    <row r="15" spans="1:21" x14ac:dyDescent="0.25">
      <c r="A15" s="42"/>
      <c r="B15" s="43">
        <f t="shared" si="2"/>
        <v>8</v>
      </c>
      <c r="C15" s="11" t="s">
        <v>17</v>
      </c>
      <c r="D15" s="12"/>
      <c r="E15" s="44"/>
      <c r="F15" s="12"/>
      <c r="G15" s="44"/>
      <c r="H15" s="12"/>
      <c r="I15" s="44"/>
      <c r="J15" s="45"/>
      <c r="K15" s="44"/>
      <c r="L15" s="46">
        <f t="shared" si="0"/>
        <v>0</v>
      </c>
      <c r="M15" s="47"/>
      <c r="N15" s="122"/>
      <c r="O15" s="48"/>
      <c r="P15" s="295">
        <f>L15-7.5*R$1</f>
        <v>-7.5</v>
      </c>
      <c r="Q15" s="49">
        <f t="shared" si="1"/>
        <v>-1624</v>
      </c>
      <c r="R15" s="80"/>
      <c r="S15" s="6"/>
    </row>
    <row r="16" spans="1:21" x14ac:dyDescent="0.25">
      <c r="A16" s="42"/>
      <c r="B16" s="43">
        <f t="shared" si="2"/>
        <v>9</v>
      </c>
      <c r="C16" s="11" t="s">
        <v>18</v>
      </c>
      <c r="D16" s="12"/>
      <c r="E16" s="44"/>
      <c r="F16" s="12"/>
      <c r="G16" s="44"/>
      <c r="H16" s="12"/>
      <c r="I16" s="44"/>
      <c r="J16" s="45"/>
      <c r="K16" s="44"/>
      <c r="L16" s="46">
        <f t="shared" si="0"/>
        <v>0</v>
      </c>
      <c r="M16" s="47"/>
      <c r="N16" s="122"/>
      <c r="O16" s="48"/>
      <c r="P16" s="295">
        <f>L16-7.5*R$1</f>
        <v>-7.5</v>
      </c>
      <c r="Q16" s="49">
        <f t="shared" si="1"/>
        <v>-1631.5</v>
      </c>
      <c r="R16" s="41"/>
      <c r="S16" s="6"/>
    </row>
    <row r="17" spans="1:19" x14ac:dyDescent="0.25">
      <c r="A17" s="84"/>
      <c r="B17" s="180">
        <f t="shared" si="2"/>
        <v>10</v>
      </c>
      <c r="C17" s="86" t="s">
        <v>19</v>
      </c>
      <c r="D17" s="87"/>
      <c r="E17" s="88"/>
      <c r="F17" s="87"/>
      <c r="G17" s="88"/>
      <c r="H17" s="87"/>
      <c r="I17" s="88"/>
      <c r="J17" s="89"/>
      <c r="K17" s="88"/>
      <c r="L17" s="90">
        <f t="shared" si="0"/>
        <v>0</v>
      </c>
      <c r="M17" s="91"/>
      <c r="N17" s="119"/>
      <c r="O17" s="92"/>
      <c r="P17" s="124">
        <f>L17</f>
        <v>0</v>
      </c>
      <c r="Q17" s="93">
        <f t="shared" si="1"/>
        <v>-1631.5</v>
      </c>
      <c r="R17" s="94"/>
      <c r="S17" s="6"/>
    </row>
    <row r="18" spans="1:19" ht="13.8" thickBot="1" x14ac:dyDescent="0.3">
      <c r="A18" s="84"/>
      <c r="B18" s="133">
        <f t="shared" si="2"/>
        <v>11</v>
      </c>
      <c r="C18" s="86" t="s">
        <v>20</v>
      </c>
      <c r="D18" s="730"/>
      <c r="E18" s="731"/>
      <c r="F18" s="730"/>
      <c r="G18" s="731"/>
      <c r="H18" s="730"/>
      <c r="I18" s="731"/>
      <c r="J18" s="732"/>
      <c r="K18" s="731"/>
      <c r="L18" s="733">
        <f t="shared" si="0"/>
        <v>0</v>
      </c>
      <c r="M18" s="734"/>
      <c r="N18" s="119"/>
      <c r="O18" s="92"/>
      <c r="P18" s="124">
        <f>L18</f>
        <v>0</v>
      </c>
      <c r="Q18" s="93">
        <f t="shared" si="1"/>
        <v>-1631.5</v>
      </c>
      <c r="R18" s="94"/>
      <c r="S18" s="6"/>
    </row>
    <row r="19" spans="1:19" x14ac:dyDescent="0.25">
      <c r="A19" s="52">
        <f>A12+1</f>
        <v>46</v>
      </c>
      <c r="B19" s="736">
        <f t="shared" si="2"/>
        <v>12</v>
      </c>
      <c r="C19" s="3" t="s">
        <v>14</v>
      </c>
      <c r="D19" s="34"/>
      <c r="E19" s="35"/>
      <c r="F19" s="34"/>
      <c r="G19" s="35"/>
      <c r="H19" s="34"/>
      <c r="I19" s="35"/>
      <c r="J19" s="36"/>
      <c r="K19" s="35"/>
      <c r="L19" s="37">
        <f t="shared" si="0"/>
        <v>0</v>
      </c>
      <c r="M19" s="38"/>
      <c r="N19" s="121"/>
      <c r="O19" s="39"/>
      <c r="P19" s="659">
        <f>L19-7.5*R$1</f>
        <v>-7.5</v>
      </c>
      <c r="Q19" s="40">
        <f t="shared" si="1"/>
        <v>-1639</v>
      </c>
      <c r="R19" s="41"/>
      <c r="S19" s="6"/>
    </row>
    <row r="20" spans="1:19" x14ac:dyDescent="0.25">
      <c r="A20" s="42"/>
      <c r="B20" s="43">
        <f t="shared" si="2"/>
        <v>13</v>
      </c>
      <c r="C20" s="11" t="s">
        <v>15</v>
      </c>
      <c r="D20" s="12"/>
      <c r="E20" s="44"/>
      <c r="F20" s="12"/>
      <c r="G20" s="44"/>
      <c r="H20" s="12"/>
      <c r="I20" s="44"/>
      <c r="J20" s="45"/>
      <c r="K20" s="44"/>
      <c r="L20" s="46">
        <f t="shared" si="0"/>
        <v>0</v>
      </c>
      <c r="M20" s="47"/>
      <c r="N20" s="122"/>
      <c r="O20" s="48"/>
      <c r="P20" s="295">
        <f>L20-7.5*R$1</f>
        <v>-7.5</v>
      </c>
      <c r="Q20" s="49">
        <f t="shared" si="1"/>
        <v>-1646.5</v>
      </c>
      <c r="R20" s="41"/>
      <c r="S20" s="6"/>
    </row>
    <row r="21" spans="1:19" x14ac:dyDescent="0.25">
      <c r="A21" s="42"/>
      <c r="B21" s="43">
        <f t="shared" si="2"/>
        <v>14</v>
      </c>
      <c r="C21" s="11" t="s">
        <v>16</v>
      </c>
      <c r="D21" s="12"/>
      <c r="E21" s="44"/>
      <c r="F21" s="12"/>
      <c r="G21" s="44"/>
      <c r="H21" s="12"/>
      <c r="I21" s="44"/>
      <c r="J21" s="45"/>
      <c r="K21" s="44"/>
      <c r="L21" s="46">
        <f t="shared" ref="L21:L36" si="3">(F21-D21)+((G21-E21)/60)+(J21-H21)+((K21-I21)/60)</f>
        <v>0</v>
      </c>
      <c r="M21" s="47"/>
      <c r="N21" s="122"/>
      <c r="O21" s="48"/>
      <c r="P21" s="295">
        <f>L21-7.5*R$1</f>
        <v>-7.5</v>
      </c>
      <c r="Q21" s="49">
        <f t="shared" si="1"/>
        <v>-1654</v>
      </c>
      <c r="R21" s="41"/>
      <c r="S21" s="6"/>
    </row>
    <row r="22" spans="1:19" x14ac:dyDescent="0.25">
      <c r="A22" s="42"/>
      <c r="B22" s="43">
        <f t="shared" si="2"/>
        <v>15</v>
      </c>
      <c r="C22" s="11" t="s">
        <v>17</v>
      </c>
      <c r="D22" s="12"/>
      <c r="E22" s="44"/>
      <c r="F22" s="12"/>
      <c r="G22" s="44"/>
      <c r="H22" s="12"/>
      <c r="I22" s="44"/>
      <c r="J22" s="45"/>
      <c r="K22" s="44"/>
      <c r="L22" s="46">
        <f t="shared" si="3"/>
        <v>0</v>
      </c>
      <c r="M22" s="47"/>
      <c r="N22" s="122"/>
      <c r="O22" s="48"/>
      <c r="P22" s="295">
        <f>L22-7.5*R$1</f>
        <v>-7.5</v>
      </c>
      <c r="Q22" s="49">
        <f t="shared" si="1"/>
        <v>-1661.5</v>
      </c>
      <c r="R22" s="41"/>
      <c r="S22" s="6"/>
    </row>
    <row r="23" spans="1:19" x14ac:dyDescent="0.25">
      <c r="A23" s="42"/>
      <c r="B23" s="43">
        <f t="shared" si="2"/>
        <v>16</v>
      </c>
      <c r="C23" s="11" t="s">
        <v>18</v>
      </c>
      <c r="D23" s="12"/>
      <c r="E23" s="44"/>
      <c r="F23" s="12"/>
      <c r="G23" s="44"/>
      <c r="H23" s="12"/>
      <c r="I23" s="44"/>
      <c r="J23" s="45"/>
      <c r="K23" s="44"/>
      <c r="L23" s="46">
        <f t="shared" si="3"/>
        <v>0</v>
      </c>
      <c r="M23" s="47"/>
      <c r="N23" s="122"/>
      <c r="O23" s="48"/>
      <c r="P23" s="295">
        <f>L23-7.5*R$1</f>
        <v>-7.5</v>
      </c>
      <c r="Q23" s="49">
        <f>Q22+P23</f>
        <v>-1669</v>
      </c>
      <c r="R23" s="41"/>
      <c r="S23" s="6"/>
    </row>
    <row r="24" spans="1:19" x14ac:dyDescent="0.25">
      <c r="A24" s="84"/>
      <c r="B24" s="180">
        <f t="shared" si="2"/>
        <v>17</v>
      </c>
      <c r="C24" s="86" t="s">
        <v>19</v>
      </c>
      <c r="D24" s="87"/>
      <c r="E24" s="88"/>
      <c r="F24" s="87"/>
      <c r="G24" s="88"/>
      <c r="H24" s="87"/>
      <c r="I24" s="88"/>
      <c r="J24" s="89"/>
      <c r="K24" s="88"/>
      <c r="L24" s="90">
        <f t="shared" si="3"/>
        <v>0</v>
      </c>
      <c r="M24" s="91"/>
      <c r="N24" s="119"/>
      <c r="O24" s="92"/>
      <c r="P24" s="124">
        <f>L24</f>
        <v>0</v>
      </c>
      <c r="Q24" s="93">
        <f>Q23+P24</f>
        <v>-1669</v>
      </c>
      <c r="R24" s="94"/>
      <c r="S24" s="6"/>
    </row>
    <row r="25" spans="1:19" ht="13.8" thickBot="1" x14ac:dyDescent="0.3">
      <c r="A25" s="105"/>
      <c r="B25" s="941">
        <f t="shared" si="2"/>
        <v>18</v>
      </c>
      <c r="C25" s="96" t="s">
        <v>20</v>
      </c>
      <c r="D25" s="97"/>
      <c r="E25" s="98"/>
      <c r="F25" s="97"/>
      <c r="G25" s="98"/>
      <c r="H25" s="97"/>
      <c r="I25" s="98"/>
      <c r="J25" s="99"/>
      <c r="K25" s="98"/>
      <c r="L25" s="100">
        <f t="shared" si="3"/>
        <v>0</v>
      </c>
      <c r="M25" s="101"/>
      <c r="N25" s="123"/>
      <c r="O25" s="106"/>
      <c r="P25" s="125">
        <f>L25</f>
        <v>0</v>
      </c>
      <c r="Q25" s="103">
        <f>Q24+P25</f>
        <v>-1669</v>
      </c>
      <c r="R25" s="94"/>
      <c r="S25" s="6"/>
    </row>
    <row r="26" spans="1:19" x14ac:dyDescent="0.25">
      <c r="A26" s="42">
        <f>A19+1</f>
        <v>47</v>
      </c>
      <c r="B26" s="43">
        <f t="shared" si="2"/>
        <v>19</v>
      </c>
      <c r="C26" s="11" t="s">
        <v>14</v>
      </c>
      <c r="D26" s="355"/>
      <c r="E26" s="324"/>
      <c r="F26" s="355"/>
      <c r="G26" s="324"/>
      <c r="H26" s="355"/>
      <c r="I26" s="324"/>
      <c r="J26" s="323"/>
      <c r="K26" s="324"/>
      <c r="L26" s="367">
        <f t="shared" si="3"/>
        <v>0</v>
      </c>
      <c r="M26" s="723"/>
      <c r="N26" s="122"/>
      <c r="O26" s="48"/>
      <c r="P26" s="295">
        <f>L26-7.5*R$1</f>
        <v>-7.5</v>
      </c>
      <c r="Q26" s="49">
        <f t="shared" ref="Q26:Q34" si="4">Q25+P26</f>
        <v>-1676.5</v>
      </c>
      <c r="R26" s="41"/>
      <c r="S26" s="6"/>
    </row>
    <row r="27" spans="1:19" x14ac:dyDescent="0.25">
      <c r="A27" s="42"/>
      <c r="B27" s="43">
        <f t="shared" si="2"/>
        <v>20</v>
      </c>
      <c r="C27" s="11" t="s">
        <v>15</v>
      </c>
      <c r="D27" s="12"/>
      <c r="E27" s="44"/>
      <c r="F27" s="12"/>
      <c r="G27" s="44"/>
      <c r="H27" s="12"/>
      <c r="I27" s="44"/>
      <c r="J27" s="45"/>
      <c r="K27" s="44"/>
      <c r="L27" s="46">
        <f t="shared" si="3"/>
        <v>0</v>
      </c>
      <c r="M27" s="47"/>
      <c r="N27" s="122"/>
      <c r="O27" s="48"/>
      <c r="P27" s="295">
        <f>L27-7.5*R$1</f>
        <v>-7.5</v>
      </c>
      <c r="Q27" s="49">
        <f t="shared" si="4"/>
        <v>-1684</v>
      </c>
      <c r="R27" s="41"/>
      <c r="S27" s="6"/>
    </row>
    <row r="28" spans="1:19" x14ac:dyDescent="0.25">
      <c r="A28" s="42"/>
      <c r="B28" s="43">
        <f t="shared" si="2"/>
        <v>21</v>
      </c>
      <c r="C28" s="11" t="s">
        <v>16</v>
      </c>
      <c r="D28" s="12"/>
      <c r="E28" s="44"/>
      <c r="F28" s="12"/>
      <c r="G28" s="44"/>
      <c r="H28" s="12"/>
      <c r="I28" s="44"/>
      <c r="J28" s="45"/>
      <c r="K28" s="44"/>
      <c r="L28" s="46">
        <f t="shared" si="3"/>
        <v>0</v>
      </c>
      <c r="M28" s="47"/>
      <c r="N28" s="122"/>
      <c r="O28" s="48"/>
      <c r="P28" s="295">
        <f>L28-7.5*R$1</f>
        <v>-7.5</v>
      </c>
      <c r="Q28" s="49">
        <f t="shared" si="4"/>
        <v>-1691.5</v>
      </c>
      <c r="R28" s="41"/>
      <c r="S28" s="6"/>
    </row>
    <row r="29" spans="1:19" x14ac:dyDescent="0.25">
      <c r="A29" s="42"/>
      <c r="B29" s="43">
        <f t="shared" si="2"/>
        <v>22</v>
      </c>
      <c r="C29" s="11" t="s">
        <v>17</v>
      </c>
      <c r="D29" s="12"/>
      <c r="E29" s="44"/>
      <c r="F29" s="12"/>
      <c r="G29" s="44"/>
      <c r="H29" s="12"/>
      <c r="I29" s="44"/>
      <c r="J29" s="45"/>
      <c r="K29" s="44"/>
      <c r="L29" s="46">
        <f t="shared" si="3"/>
        <v>0</v>
      </c>
      <c r="M29" s="47"/>
      <c r="N29" s="122"/>
      <c r="O29" s="48"/>
      <c r="P29" s="295">
        <f>L29-7.5*R$1</f>
        <v>-7.5</v>
      </c>
      <c r="Q29" s="49">
        <f t="shared" si="4"/>
        <v>-1699</v>
      </c>
      <c r="R29" s="41"/>
      <c r="S29" s="6"/>
    </row>
    <row r="30" spans="1:19" x14ac:dyDescent="0.25">
      <c r="A30" s="42"/>
      <c r="B30" s="43">
        <f t="shared" si="2"/>
        <v>23</v>
      </c>
      <c r="C30" s="11" t="s">
        <v>18</v>
      </c>
      <c r="D30" s="12"/>
      <c r="E30" s="44"/>
      <c r="F30" s="12"/>
      <c r="G30" s="44"/>
      <c r="H30" s="12"/>
      <c r="I30" s="44"/>
      <c r="J30" s="45"/>
      <c r="K30" s="44"/>
      <c r="L30" s="46">
        <f t="shared" si="3"/>
        <v>0</v>
      </c>
      <c r="M30" s="47"/>
      <c r="N30" s="122"/>
      <c r="O30" s="48"/>
      <c r="P30" s="295">
        <f>L30-7.5*R$1</f>
        <v>-7.5</v>
      </c>
      <c r="Q30" s="49">
        <f t="shared" si="4"/>
        <v>-1706.5</v>
      </c>
      <c r="R30" s="41"/>
      <c r="S30" s="6"/>
    </row>
    <row r="31" spans="1:19" x14ac:dyDescent="0.25">
      <c r="A31" s="84"/>
      <c r="B31" s="180">
        <f t="shared" si="2"/>
        <v>24</v>
      </c>
      <c r="C31" s="86" t="s">
        <v>19</v>
      </c>
      <c r="D31" s="87"/>
      <c r="E31" s="88"/>
      <c r="F31" s="87"/>
      <c r="G31" s="88"/>
      <c r="H31" s="87"/>
      <c r="I31" s="88"/>
      <c r="J31" s="89"/>
      <c r="K31" s="88"/>
      <c r="L31" s="90">
        <f t="shared" si="3"/>
        <v>0</v>
      </c>
      <c r="M31" s="91"/>
      <c r="N31" s="119"/>
      <c r="O31" s="92"/>
      <c r="P31" s="124">
        <f>L31</f>
        <v>0</v>
      </c>
      <c r="Q31" s="93">
        <f t="shared" si="4"/>
        <v>-1706.5</v>
      </c>
      <c r="R31" s="94"/>
      <c r="S31" s="6"/>
    </row>
    <row r="32" spans="1:19" ht="13.8" thickBot="1" x14ac:dyDescent="0.3">
      <c r="A32" s="84"/>
      <c r="B32" s="133">
        <f t="shared" si="2"/>
        <v>25</v>
      </c>
      <c r="C32" s="86" t="s">
        <v>20</v>
      </c>
      <c r="D32" s="730"/>
      <c r="E32" s="731"/>
      <c r="F32" s="730"/>
      <c r="G32" s="731"/>
      <c r="H32" s="730"/>
      <c r="I32" s="731"/>
      <c r="J32" s="732"/>
      <c r="K32" s="731"/>
      <c r="L32" s="733">
        <f t="shared" si="3"/>
        <v>0</v>
      </c>
      <c r="M32" s="734"/>
      <c r="N32" s="119"/>
      <c r="O32" s="92"/>
      <c r="P32" s="124">
        <f>L32</f>
        <v>0</v>
      </c>
      <c r="Q32" s="93">
        <f t="shared" si="4"/>
        <v>-1706.5</v>
      </c>
      <c r="R32" s="144"/>
      <c r="S32" s="6"/>
    </row>
    <row r="33" spans="1:19" x14ac:dyDescent="0.25">
      <c r="A33" s="52">
        <f>A26+1</f>
        <v>48</v>
      </c>
      <c r="B33" s="736">
        <f t="shared" si="2"/>
        <v>26</v>
      </c>
      <c r="C33" s="3" t="s">
        <v>14</v>
      </c>
      <c r="D33" s="34"/>
      <c r="E33" s="35"/>
      <c r="F33" s="34"/>
      <c r="G33" s="35"/>
      <c r="H33" s="34"/>
      <c r="I33" s="35"/>
      <c r="J33" s="425"/>
      <c r="K33" s="942"/>
      <c r="L33" s="37">
        <f t="shared" si="3"/>
        <v>0</v>
      </c>
      <c r="M33" s="38"/>
      <c r="N33" s="121"/>
      <c r="O33" s="39"/>
      <c r="P33" s="659">
        <f>L33-7.5*R$1</f>
        <v>-7.5</v>
      </c>
      <c r="Q33" s="40">
        <f t="shared" si="4"/>
        <v>-1714</v>
      </c>
      <c r="R33" s="41"/>
      <c r="S33" s="6"/>
    </row>
    <row r="34" spans="1:19" x14ac:dyDescent="0.25">
      <c r="A34" s="42"/>
      <c r="B34" s="43">
        <f t="shared" si="2"/>
        <v>27</v>
      </c>
      <c r="C34" s="11" t="s">
        <v>15</v>
      </c>
      <c r="D34" s="12"/>
      <c r="E34" s="44"/>
      <c r="F34" s="12"/>
      <c r="G34" s="44"/>
      <c r="H34" s="12"/>
      <c r="I34" s="44"/>
      <c r="J34" s="405"/>
      <c r="K34" s="167"/>
      <c r="L34" s="46">
        <f t="shared" si="3"/>
        <v>0</v>
      </c>
      <c r="M34" s="47"/>
      <c r="N34" s="122"/>
      <c r="O34" s="48"/>
      <c r="P34" s="295">
        <f>L34-7.5*R$1</f>
        <v>-7.5</v>
      </c>
      <c r="Q34" s="49">
        <f t="shared" si="4"/>
        <v>-1721.5</v>
      </c>
      <c r="R34" s="41"/>
      <c r="S34" s="6"/>
    </row>
    <row r="35" spans="1:19" x14ac:dyDescent="0.25">
      <c r="A35" s="439"/>
      <c r="B35" s="43">
        <f t="shared" si="2"/>
        <v>28</v>
      </c>
      <c r="C35" s="444" t="s">
        <v>16</v>
      </c>
      <c r="D35" s="12"/>
      <c r="E35" s="44"/>
      <c r="F35" s="12"/>
      <c r="G35" s="44"/>
      <c r="H35" s="12"/>
      <c r="I35" s="44"/>
      <c r="J35" s="12"/>
      <c r="K35" s="44"/>
      <c r="L35" s="46">
        <f t="shared" si="3"/>
        <v>0</v>
      </c>
      <c r="M35" s="47"/>
      <c r="N35" s="122"/>
      <c r="O35" s="48"/>
      <c r="P35" s="295">
        <f>L35-7.5*R$1</f>
        <v>-7.5</v>
      </c>
      <c r="Q35" s="49">
        <f>Q34+P35</f>
        <v>-1729</v>
      </c>
      <c r="R35" s="41"/>
      <c r="S35" s="6"/>
    </row>
    <row r="36" spans="1:19" x14ac:dyDescent="0.25">
      <c r="A36" s="428"/>
      <c r="B36" s="43">
        <f t="shared" si="2"/>
        <v>29</v>
      </c>
      <c r="C36" s="614" t="s">
        <v>17</v>
      </c>
      <c r="D36" s="544"/>
      <c r="E36" s="377"/>
      <c r="F36" s="544"/>
      <c r="G36" s="377"/>
      <c r="H36" s="544"/>
      <c r="I36" s="377"/>
      <c r="J36" s="544"/>
      <c r="K36" s="377"/>
      <c r="L36" s="235">
        <f t="shared" si="3"/>
        <v>0</v>
      </c>
      <c r="M36" s="236"/>
      <c r="N36" s="237"/>
      <c r="O36" s="378"/>
      <c r="P36" s="295">
        <f>L36-7.5*R$1</f>
        <v>-7.5</v>
      </c>
      <c r="Q36" s="238">
        <f t="shared" ref="Q36:Q44" si="5">Q35+P36</f>
        <v>-1736.5</v>
      </c>
      <c r="R36" s="254"/>
      <c r="S36" s="6"/>
    </row>
    <row r="37" spans="1:19" x14ac:dyDescent="0.25">
      <c r="A37" s="42"/>
      <c r="B37" s="43">
        <f t="shared" si="2"/>
        <v>30</v>
      </c>
      <c r="C37" s="11" t="s">
        <v>18</v>
      </c>
      <c r="D37" s="12"/>
      <c r="E37" s="44"/>
      <c r="F37" s="12"/>
      <c r="G37" s="44"/>
      <c r="H37" s="12"/>
      <c r="I37" s="44"/>
      <c r="J37" s="12"/>
      <c r="K37" s="44"/>
      <c r="L37" s="46">
        <f t="shared" ref="L37:L44" si="6">(F37-D37)+((G37-E37)/60)+(J37-H37)+((K37-I37)/60)</f>
        <v>0</v>
      </c>
      <c r="M37" s="47"/>
      <c r="N37" s="122"/>
      <c r="O37" s="48"/>
      <c r="P37" s="295">
        <f>L37-7.5*R$1</f>
        <v>-7.5</v>
      </c>
      <c r="Q37" s="49">
        <f t="shared" si="5"/>
        <v>-1744</v>
      </c>
      <c r="R37" s="41"/>
      <c r="S37" s="6"/>
    </row>
    <row r="38" spans="1:19" x14ac:dyDescent="0.25">
      <c r="A38" s="179"/>
      <c r="B38" s="180"/>
      <c r="C38" s="190" t="s">
        <v>19</v>
      </c>
      <c r="D38" s="181"/>
      <c r="E38" s="182"/>
      <c r="F38" s="181"/>
      <c r="G38" s="182"/>
      <c r="H38" s="181"/>
      <c r="I38" s="182"/>
      <c r="J38" s="183"/>
      <c r="K38" s="182"/>
      <c r="L38" s="184">
        <f t="shared" si="6"/>
        <v>0</v>
      </c>
      <c r="M38" s="185"/>
      <c r="N38" s="186"/>
      <c r="O38" s="187"/>
      <c r="P38" s="188">
        <v>0</v>
      </c>
      <c r="Q38" s="189">
        <f t="shared" si="5"/>
        <v>-1744</v>
      </c>
      <c r="R38" s="228"/>
      <c r="S38" s="6"/>
    </row>
    <row r="39" spans="1:19" ht="13.8" thickBot="1" x14ac:dyDescent="0.3">
      <c r="A39" s="191"/>
      <c r="B39" s="737"/>
      <c r="C39" s="192" t="s">
        <v>20</v>
      </c>
      <c r="D39" s="193"/>
      <c r="E39" s="194"/>
      <c r="F39" s="193"/>
      <c r="G39" s="194"/>
      <c r="H39" s="193"/>
      <c r="I39" s="194"/>
      <c r="J39" s="195"/>
      <c r="K39" s="194"/>
      <c r="L39" s="196">
        <f t="shared" si="6"/>
        <v>0</v>
      </c>
      <c r="M39" s="197"/>
      <c r="N39" s="198"/>
      <c r="O39" s="199"/>
      <c r="P39" s="305">
        <v>0</v>
      </c>
      <c r="Q39" s="482">
        <f t="shared" si="5"/>
        <v>-1744</v>
      </c>
      <c r="R39" s="228"/>
      <c r="S39" s="6"/>
    </row>
    <row r="40" spans="1:19" x14ac:dyDescent="0.25">
      <c r="A40" s="179"/>
      <c r="B40" s="180"/>
      <c r="C40" s="239" t="s">
        <v>14</v>
      </c>
      <c r="D40" s="589"/>
      <c r="E40" s="590"/>
      <c r="F40" s="589"/>
      <c r="G40" s="590"/>
      <c r="H40" s="589"/>
      <c r="I40" s="590"/>
      <c r="J40" s="937"/>
      <c r="K40" s="590"/>
      <c r="L40" s="474">
        <f t="shared" si="6"/>
        <v>0</v>
      </c>
      <c r="M40" s="918"/>
      <c r="N40" s="186"/>
      <c r="O40" s="288"/>
      <c r="P40" s="289">
        <v>0</v>
      </c>
      <c r="Q40" s="189">
        <f>Q39+P40</f>
        <v>-1744</v>
      </c>
      <c r="R40" s="228"/>
      <c r="S40" s="6"/>
    </row>
    <row r="41" spans="1:19" x14ac:dyDescent="0.25">
      <c r="A41" s="84"/>
      <c r="B41" s="133"/>
      <c r="C41" s="108" t="s">
        <v>15</v>
      </c>
      <c r="D41" s="87"/>
      <c r="E41" s="88"/>
      <c r="F41" s="87"/>
      <c r="G41" s="88"/>
      <c r="H41" s="87"/>
      <c r="I41" s="88"/>
      <c r="J41" s="89"/>
      <c r="K41" s="88"/>
      <c r="L41" s="90">
        <f t="shared" si="6"/>
        <v>0</v>
      </c>
      <c r="M41" s="91"/>
      <c r="N41" s="119"/>
      <c r="O41" s="311"/>
      <c r="P41" s="313">
        <f>L41</f>
        <v>0</v>
      </c>
      <c r="Q41" s="93">
        <f t="shared" si="5"/>
        <v>-1744</v>
      </c>
      <c r="R41" s="94"/>
      <c r="S41" s="6"/>
    </row>
    <row r="42" spans="1:19" x14ac:dyDescent="0.25">
      <c r="A42" s="84"/>
      <c r="B42" s="133"/>
      <c r="C42" s="108" t="s">
        <v>16</v>
      </c>
      <c r="D42" s="87"/>
      <c r="E42" s="88"/>
      <c r="F42" s="87"/>
      <c r="G42" s="88"/>
      <c r="H42" s="87"/>
      <c r="I42" s="88"/>
      <c r="J42" s="89"/>
      <c r="K42" s="88"/>
      <c r="L42" s="90">
        <f t="shared" si="6"/>
        <v>0</v>
      </c>
      <c r="M42" s="91"/>
      <c r="N42" s="119"/>
      <c r="O42" s="311"/>
      <c r="P42" s="313">
        <f>L42</f>
        <v>0</v>
      </c>
      <c r="Q42" s="93">
        <f t="shared" si="5"/>
        <v>-1744</v>
      </c>
      <c r="R42" s="94"/>
      <c r="S42" s="6"/>
    </row>
    <row r="43" spans="1:19" x14ac:dyDescent="0.25">
      <c r="A43" s="84"/>
      <c r="B43" s="85"/>
      <c r="C43" s="108" t="s">
        <v>17</v>
      </c>
      <c r="D43" s="87"/>
      <c r="E43" s="88"/>
      <c r="F43" s="87"/>
      <c r="G43" s="88"/>
      <c r="H43" s="87"/>
      <c r="I43" s="88"/>
      <c r="J43" s="89"/>
      <c r="K43" s="88"/>
      <c r="L43" s="90">
        <f t="shared" si="6"/>
        <v>0</v>
      </c>
      <c r="M43" s="91"/>
      <c r="N43" s="119"/>
      <c r="O43" s="311"/>
      <c r="P43" s="313">
        <f>L43</f>
        <v>0</v>
      </c>
      <c r="Q43" s="93">
        <f t="shared" si="5"/>
        <v>-1744</v>
      </c>
      <c r="R43" s="94"/>
      <c r="S43" s="6"/>
    </row>
    <row r="44" spans="1:19" ht="13.8" thickBot="1" x14ac:dyDescent="0.3">
      <c r="A44" s="105"/>
      <c r="B44" s="109"/>
      <c r="C44" s="110" t="s">
        <v>18</v>
      </c>
      <c r="D44" s="97"/>
      <c r="E44" s="98"/>
      <c r="F44" s="97"/>
      <c r="G44" s="98"/>
      <c r="H44" s="97"/>
      <c r="I44" s="98"/>
      <c r="J44" s="99"/>
      <c r="K44" s="98"/>
      <c r="L44" s="100">
        <f t="shared" si="6"/>
        <v>0</v>
      </c>
      <c r="M44" s="101"/>
      <c r="N44" s="123"/>
      <c r="O44" s="317"/>
      <c r="P44" s="314">
        <f>L44</f>
        <v>0</v>
      </c>
      <c r="Q44" s="103">
        <f t="shared" si="5"/>
        <v>-1744</v>
      </c>
      <c r="R44" s="111"/>
      <c r="S44" s="6"/>
    </row>
    <row r="45" spans="1:19" s="6" customFormat="1" ht="13.8" thickBot="1" x14ac:dyDescent="0.3">
      <c r="A45" s="55"/>
      <c r="B45" s="56"/>
      <c r="C45" s="127" t="s">
        <v>21</v>
      </c>
      <c r="D45" s="56"/>
      <c r="E45" s="56"/>
      <c r="F45" s="56"/>
      <c r="G45" s="57"/>
      <c r="H45" s="56"/>
      <c r="I45" s="56"/>
      <c r="J45" s="56"/>
      <c r="K45" s="56"/>
      <c r="L45" s="58">
        <f>SUM(L5:L44)</f>
        <v>0</v>
      </c>
      <c r="M45" s="59"/>
      <c r="N45" s="55"/>
      <c r="O45" s="60">
        <f>O49</f>
        <v>0</v>
      </c>
      <c r="P45" s="307">
        <f>SUM(P5:P44)</f>
        <v>-165</v>
      </c>
      <c r="Q45" s="308">
        <f>Q44</f>
        <v>-1744</v>
      </c>
      <c r="R45" s="41"/>
    </row>
    <row r="46" spans="1:19" x14ac:dyDescent="0.25">
      <c r="A46" s="52"/>
      <c r="B46" s="118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112" t="s">
        <v>22</v>
      </c>
      <c r="O46" s="113"/>
      <c r="P46" s="63" t="s">
        <v>23</v>
      </c>
      <c r="Q46" s="16"/>
      <c r="R46" s="64"/>
      <c r="S46" s="6"/>
    </row>
    <row r="47" spans="1:19" x14ac:dyDescent="0.25">
      <c r="A47" s="42"/>
      <c r="B47" s="116"/>
      <c r="C47" s="65" t="s">
        <v>24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4"/>
      <c r="O47" s="47">
        <f>O3</f>
        <v>25</v>
      </c>
      <c r="P47" s="10"/>
      <c r="Q47" s="66">
        <f>Q2</f>
        <v>-1579</v>
      </c>
      <c r="R47" s="41"/>
      <c r="S47" s="6"/>
    </row>
    <row r="48" spans="1:19" x14ac:dyDescent="0.25">
      <c r="A48" s="42"/>
      <c r="B48" s="116"/>
      <c r="C48" s="65" t="s">
        <v>25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4"/>
      <c r="O48" s="33">
        <v>0</v>
      </c>
      <c r="P48" s="10"/>
      <c r="Q48" s="67">
        <v>0</v>
      </c>
      <c r="R48" s="41"/>
      <c r="S48" s="6"/>
    </row>
    <row r="49" spans="1:19" ht="13.8" thickBot="1" x14ac:dyDescent="0.3">
      <c r="A49" s="42"/>
      <c r="B49" s="116"/>
      <c r="C49" s="68" t="s">
        <v>26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115"/>
      <c r="O49" s="70">
        <f>SUM(O5:O44)*-1</f>
        <v>0</v>
      </c>
      <c r="P49" s="69"/>
      <c r="Q49" s="66">
        <f>P45</f>
        <v>-165</v>
      </c>
      <c r="R49" s="41"/>
      <c r="S49" s="6"/>
    </row>
    <row r="50" spans="1:19" ht="13.8" thickBot="1" x14ac:dyDescent="0.3">
      <c r="A50" s="42"/>
      <c r="B50" s="116"/>
      <c r="C50" s="71" t="s">
        <v>27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117"/>
      <c r="O50" s="73">
        <f>SUM(O47:O49)</f>
        <v>25</v>
      </c>
      <c r="P50" s="72"/>
      <c r="Q50" s="74">
        <f>SUM(Q47:Q49)</f>
        <v>-1744</v>
      </c>
      <c r="R50" s="41"/>
      <c r="S50" s="6"/>
    </row>
    <row r="51" spans="1:19" x14ac:dyDescent="0.25">
      <c r="A51" s="42"/>
      <c r="B51" s="10"/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75"/>
      <c r="R51" s="41"/>
      <c r="S51" s="6"/>
    </row>
    <row r="52" spans="1:19" x14ac:dyDescent="0.25">
      <c r="A52" s="42"/>
      <c r="B52" s="10"/>
      <c r="C52" s="11" t="s">
        <v>28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75"/>
      <c r="R52" s="41"/>
      <c r="S52" s="6"/>
    </row>
    <row r="53" spans="1:19" x14ac:dyDescent="0.25">
      <c r="A53" s="42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69"/>
      <c r="P53" s="69"/>
      <c r="Q53" s="76"/>
      <c r="R53" s="41"/>
      <c r="S53" s="6"/>
    </row>
    <row r="54" spans="1:19" ht="13.8" thickBot="1" x14ac:dyDescent="0.3">
      <c r="A54" s="22"/>
      <c r="B54" s="77"/>
      <c r="C54" s="21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 t="s">
        <v>29</v>
      </c>
      <c r="Q54" s="78"/>
      <c r="R54" s="54"/>
      <c r="S54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>
    <oddFooter>&amp;L&amp;F-  Utskrift &amp;D-  &amp;T  Side &amp;P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/>
  <dimension ref="A1:U54"/>
  <sheetViews>
    <sheetView topLeftCell="A22" workbookViewId="0">
      <selection activeCell="U50" sqref="U50"/>
    </sheetView>
  </sheetViews>
  <sheetFormatPr baseColWidth="10" defaultColWidth="7.88671875" defaultRowHeight="13.2" x14ac:dyDescent="0.25"/>
  <cols>
    <col min="1" max="1" width="3" style="7" customWidth="1"/>
    <col min="2" max="2" width="3.44140625" style="7" customWidth="1"/>
    <col min="3" max="3" width="7" style="79" customWidth="1"/>
    <col min="4" max="4" width="2.88671875" style="7" customWidth="1"/>
    <col min="5" max="5" width="2.33203125" style="7" customWidth="1"/>
    <col min="6" max="6" width="3.44140625" style="7" customWidth="1"/>
    <col min="7" max="7" width="2.33203125" style="7" customWidth="1"/>
    <col min="8" max="8" width="3" style="7" customWidth="1"/>
    <col min="9" max="9" width="2.33203125" style="7" customWidth="1"/>
    <col min="10" max="10" width="3.44140625" style="7" customWidth="1"/>
    <col min="11" max="11" width="3.5546875" style="7" customWidth="1"/>
    <col min="12" max="12" width="4.88671875" style="7" customWidth="1"/>
    <col min="13" max="13" width="4.5546875" style="7" customWidth="1"/>
    <col min="14" max="14" width="5.109375" style="7" customWidth="1"/>
    <col min="15" max="15" width="2.88671875" style="7" customWidth="1"/>
    <col min="16" max="16" width="7.33203125" style="7" customWidth="1"/>
    <col min="17" max="17" width="8.5546875" style="7" customWidth="1"/>
    <col min="18" max="18" width="14.33203125" style="7" customWidth="1"/>
    <col min="19" max="16384" width="7.88671875" style="7"/>
  </cols>
  <sheetData>
    <row r="1" spans="1:21" ht="23.4" thickBot="1" x14ac:dyDescent="0.4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 t="s">
        <v>42</v>
      </c>
      <c r="Q1" s="5">
        <f>Januar!Q1</f>
        <v>2018</v>
      </c>
      <c r="R1" s="233">
        <f>November!R1</f>
        <v>1</v>
      </c>
      <c r="S1" s="6"/>
      <c r="U1" s="8"/>
    </row>
    <row r="2" spans="1:21" ht="22.8" x14ac:dyDescent="0.4">
      <c r="A2" s="9" t="s">
        <v>44</v>
      </c>
      <c r="B2" s="10"/>
      <c r="C2" s="11"/>
      <c r="D2" s="12">
        <f>Januar!D2</f>
        <v>0</v>
      </c>
      <c r="E2" s="13"/>
      <c r="F2" s="13"/>
      <c r="G2" s="13"/>
      <c r="H2" s="13"/>
      <c r="I2" s="13"/>
      <c r="J2" s="13"/>
      <c r="K2" s="13"/>
      <c r="L2" s="13"/>
      <c r="M2" s="14"/>
      <c r="N2" s="15" t="s">
        <v>2</v>
      </c>
      <c r="O2" s="16"/>
      <c r="P2" s="17" t="s">
        <v>3</v>
      </c>
      <c r="Q2" s="18">
        <f>November!Q50</f>
        <v>-1744</v>
      </c>
      <c r="R2" s="19"/>
      <c r="S2" s="6"/>
    </row>
    <row r="3" spans="1:21" ht="13.8" thickBot="1" x14ac:dyDescent="0.3">
      <c r="A3" s="131" t="s">
        <v>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 t="s">
        <v>31</v>
      </c>
      <c r="O3" s="23">
        <f>November!O50</f>
        <v>25</v>
      </c>
      <c r="P3" s="20" t="s">
        <v>5</v>
      </c>
      <c r="Q3" s="24" t="s">
        <v>6</v>
      </c>
      <c r="R3" s="25" t="s">
        <v>7</v>
      </c>
      <c r="S3" s="6"/>
    </row>
    <row r="4" spans="1:21" ht="13.8" thickBot="1" x14ac:dyDescent="0.3">
      <c r="A4" s="128"/>
      <c r="B4" s="129" t="s">
        <v>8</v>
      </c>
      <c r="C4" s="130" t="s">
        <v>9</v>
      </c>
      <c r="D4" s="27" t="s">
        <v>10</v>
      </c>
      <c r="E4" s="28"/>
      <c r="F4" s="28" t="s">
        <v>11</v>
      </c>
      <c r="G4" s="29"/>
      <c r="H4" s="27" t="s">
        <v>10</v>
      </c>
      <c r="I4" s="28"/>
      <c r="J4" s="28" t="s">
        <v>11</v>
      </c>
      <c r="K4" s="29"/>
      <c r="L4" s="27" t="s">
        <v>12</v>
      </c>
      <c r="M4" s="29" t="s">
        <v>32</v>
      </c>
      <c r="N4" s="30" t="s">
        <v>13</v>
      </c>
      <c r="O4" s="31"/>
      <c r="P4" s="3" t="s">
        <v>12</v>
      </c>
      <c r="Q4" s="301" t="s">
        <v>12</v>
      </c>
      <c r="R4" s="32"/>
      <c r="S4" s="6"/>
    </row>
    <row r="5" spans="1:21" x14ac:dyDescent="0.25">
      <c r="A5" s="286">
        <v>48</v>
      </c>
      <c r="B5" s="285"/>
      <c r="C5" s="241" t="s">
        <v>14</v>
      </c>
      <c r="D5" s="242"/>
      <c r="E5" s="243"/>
      <c r="F5" s="242"/>
      <c r="G5" s="243"/>
      <c r="H5" s="242"/>
      <c r="I5" s="243"/>
      <c r="J5" s="244"/>
      <c r="K5" s="243"/>
      <c r="L5" s="245">
        <f t="shared" ref="L5:L20" si="0">(F5-D5)+((G5-E5)/60)+(J5-H5)+((K5-I5)/60)</f>
        <v>0</v>
      </c>
      <c r="M5" s="246"/>
      <c r="N5" s="247"/>
      <c r="O5" s="287"/>
      <c r="P5" s="309">
        <f t="shared" ref="P5:P11" si="1">L5</f>
        <v>0</v>
      </c>
      <c r="Q5" s="249">
        <f>Q2+P5</f>
        <v>-1744</v>
      </c>
      <c r="R5" s="228"/>
      <c r="S5" s="6"/>
    </row>
    <row r="6" spans="1:21" x14ac:dyDescent="0.25">
      <c r="A6" s="179"/>
      <c r="B6" s="180"/>
      <c r="C6" s="239" t="s">
        <v>15</v>
      </c>
      <c r="D6" s="181"/>
      <c r="E6" s="182"/>
      <c r="F6" s="181"/>
      <c r="G6" s="182"/>
      <c r="H6" s="181"/>
      <c r="I6" s="182"/>
      <c r="J6" s="183"/>
      <c r="K6" s="182"/>
      <c r="L6" s="184">
        <f t="shared" si="0"/>
        <v>0</v>
      </c>
      <c r="M6" s="185"/>
      <c r="N6" s="186"/>
      <c r="O6" s="288"/>
      <c r="P6" s="289">
        <f t="shared" si="1"/>
        <v>0</v>
      </c>
      <c r="Q6" s="189">
        <f>Q5+P6</f>
        <v>-1744</v>
      </c>
      <c r="R6" s="228"/>
      <c r="S6" s="6"/>
    </row>
    <row r="7" spans="1:21" x14ac:dyDescent="0.25">
      <c r="A7" s="179"/>
      <c r="B7" s="180"/>
      <c r="C7" s="239" t="s">
        <v>16</v>
      </c>
      <c r="D7" s="181"/>
      <c r="E7" s="182"/>
      <c r="F7" s="181"/>
      <c r="G7" s="182"/>
      <c r="H7" s="181"/>
      <c r="I7" s="182"/>
      <c r="J7" s="183"/>
      <c r="K7" s="182"/>
      <c r="L7" s="184">
        <f t="shared" si="0"/>
        <v>0</v>
      </c>
      <c r="M7" s="185"/>
      <c r="N7" s="186"/>
      <c r="O7" s="288"/>
      <c r="P7" s="289">
        <f t="shared" si="1"/>
        <v>0</v>
      </c>
      <c r="Q7" s="189">
        <f t="shared" ref="Q7:Q22" si="2">Q6+P7</f>
        <v>-1744</v>
      </c>
      <c r="R7" s="228"/>
      <c r="S7" s="6"/>
    </row>
    <row r="8" spans="1:21" x14ac:dyDescent="0.25">
      <c r="A8" s="179"/>
      <c r="B8" s="180"/>
      <c r="C8" s="239" t="s">
        <v>17</v>
      </c>
      <c r="D8" s="181"/>
      <c r="E8" s="182"/>
      <c r="F8" s="181"/>
      <c r="G8" s="182"/>
      <c r="H8" s="181"/>
      <c r="I8" s="182"/>
      <c r="J8" s="183"/>
      <c r="K8" s="182"/>
      <c r="L8" s="184">
        <f t="shared" si="0"/>
        <v>0</v>
      </c>
      <c r="M8" s="185"/>
      <c r="N8" s="186"/>
      <c r="O8" s="288"/>
      <c r="P8" s="289">
        <f>L8</f>
        <v>0</v>
      </c>
      <c r="Q8" s="189">
        <f t="shared" si="2"/>
        <v>-1744</v>
      </c>
      <c r="R8" s="228"/>
      <c r="S8" s="6"/>
    </row>
    <row r="9" spans="1:21" x14ac:dyDescent="0.25">
      <c r="A9" s="179"/>
      <c r="B9" s="180"/>
      <c r="C9" s="239" t="s">
        <v>18</v>
      </c>
      <c r="D9" s="181"/>
      <c r="E9" s="182"/>
      <c r="F9" s="181"/>
      <c r="G9" s="182"/>
      <c r="H9" s="181"/>
      <c r="I9" s="182"/>
      <c r="J9" s="183"/>
      <c r="K9" s="182"/>
      <c r="L9" s="184">
        <f t="shared" si="0"/>
        <v>0</v>
      </c>
      <c r="M9" s="185"/>
      <c r="N9" s="186"/>
      <c r="O9" s="288"/>
      <c r="P9" s="289">
        <v>0</v>
      </c>
      <c r="Q9" s="189">
        <f t="shared" si="2"/>
        <v>-1744</v>
      </c>
      <c r="R9" s="641"/>
      <c r="S9" s="6"/>
    </row>
    <row r="10" spans="1:21" x14ac:dyDescent="0.25">
      <c r="A10" s="179"/>
      <c r="B10" s="180">
        <v>1</v>
      </c>
      <c r="C10" s="190" t="s">
        <v>19</v>
      </c>
      <c r="D10" s="181"/>
      <c r="E10" s="182"/>
      <c r="F10" s="181"/>
      <c r="G10" s="182"/>
      <c r="H10" s="181"/>
      <c r="I10" s="182"/>
      <c r="J10" s="183"/>
      <c r="K10" s="182"/>
      <c r="L10" s="184">
        <f t="shared" si="0"/>
        <v>0</v>
      </c>
      <c r="M10" s="185"/>
      <c r="N10" s="186"/>
      <c r="O10" s="288"/>
      <c r="P10" s="289">
        <f t="shared" si="1"/>
        <v>0</v>
      </c>
      <c r="Q10" s="189">
        <f t="shared" si="2"/>
        <v>-1744</v>
      </c>
      <c r="R10" s="228"/>
      <c r="S10" s="6"/>
    </row>
    <row r="11" spans="1:21" s="51" customFormat="1" ht="13.8" thickBot="1" x14ac:dyDescent="0.3">
      <c r="A11" s="888"/>
      <c r="B11" s="180">
        <f>B10+1</f>
        <v>2</v>
      </c>
      <c r="C11" s="190" t="s">
        <v>20</v>
      </c>
      <c r="D11" s="901"/>
      <c r="E11" s="519"/>
      <c r="F11" s="901"/>
      <c r="G11" s="519"/>
      <c r="H11" s="901"/>
      <c r="I11" s="519"/>
      <c r="J11" s="902"/>
      <c r="K11" s="519"/>
      <c r="L11" s="535">
        <f t="shared" si="0"/>
        <v>0</v>
      </c>
      <c r="M11" s="536"/>
      <c r="N11" s="943"/>
      <c r="O11" s="944"/>
      <c r="P11" s="289">
        <f t="shared" si="1"/>
        <v>0</v>
      </c>
      <c r="Q11" s="189">
        <f t="shared" si="2"/>
        <v>-1744</v>
      </c>
      <c r="R11" s="231"/>
      <c r="S11" s="50"/>
    </row>
    <row r="12" spans="1:21" x14ac:dyDescent="0.25">
      <c r="A12" s="578">
        <f>A5+1</f>
        <v>49</v>
      </c>
      <c r="B12" s="898">
        <f>B11+1</f>
        <v>3</v>
      </c>
      <c r="C12" s="259" t="s">
        <v>14</v>
      </c>
      <c r="D12" s="579"/>
      <c r="E12" s="580"/>
      <c r="F12" s="579"/>
      <c r="G12" s="580"/>
      <c r="H12" s="579"/>
      <c r="I12" s="580"/>
      <c r="J12" s="581"/>
      <c r="K12" s="580"/>
      <c r="L12" s="263">
        <f t="shared" si="0"/>
        <v>0</v>
      </c>
      <c r="M12" s="281"/>
      <c r="N12" s="582"/>
      <c r="O12" s="583"/>
      <c r="P12" s="899">
        <f>L12-7.5*R$1</f>
        <v>-7.5</v>
      </c>
      <c r="Q12" s="664">
        <f>Q11+P12</f>
        <v>-1751.5</v>
      </c>
      <c r="R12" s="254"/>
      <c r="S12" s="6"/>
    </row>
    <row r="13" spans="1:21" x14ac:dyDescent="0.25">
      <c r="A13" s="549"/>
      <c r="B13" s="573">
        <f>B12+1</f>
        <v>4</v>
      </c>
      <c r="C13" s="256" t="s">
        <v>15</v>
      </c>
      <c r="D13" s="495"/>
      <c r="E13" s="496"/>
      <c r="F13" s="495"/>
      <c r="G13" s="496"/>
      <c r="H13" s="495"/>
      <c r="I13" s="496"/>
      <c r="J13" s="584"/>
      <c r="K13" s="496"/>
      <c r="L13" s="260">
        <f t="shared" si="0"/>
        <v>0</v>
      </c>
      <c r="M13" s="280"/>
      <c r="N13" s="497"/>
      <c r="O13" s="585"/>
      <c r="P13" s="586">
        <f>L13-7.5*R$1</f>
        <v>-7.5</v>
      </c>
      <c r="Q13" s="552">
        <f t="shared" si="2"/>
        <v>-1759</v>
      </c>
      <c r="R13" s="254"/>
      <c r="S13" s="6"/>
    </row>
    <row r="14" spans="1:21" x14ac:dyDescent="0.25">
      <c r="A14" s="42"/>
      <c r="B14" s="165">
        <f t="shared" ref="B14:B40" si="3">B13+1</f>
        <v>5</v>
      </c>
      <c r="C14" s="11" t="s">
        <v>16</v>
      </c>
      <c r="D14" s="12"/>
      <c r="E14" s="44"/>
      <c r="F14" s="12"/>
      <c r="G14" s="44"/>
      <c r="H14" s="12"/>
      <c r="I14" s="44"/>
      <c r="J14" s="45"/>
      <c r="K14" s="44"/>
      <c r="L14" s="46">
        <f t="shared" si="0"/>
        <v>0</v>
      </c>
      <c r="M14" s="47"/>
      <c r="N14" s="122"/>
      <c r="O14" s="48"/>
      <c r="P14" s="295">
        <f>L14-7.5*R$1</f>
        <v>-7.5</v>
      </c>
      <c r="Q14" s="49">
        <f t="shared" si="2"/>
        <v>-1766.5</v>
      </c>
      <c r="R14" s="41"/>
      <c r="S14" s="6"/>
    </row>
    <row r="15" spans="1:21" x14ac:dyDescent="0.25">
      <c r="A15" s="42"/>
      <c r="B15" s="165">
        <f t="shared" si="3"/>
        <v>6</v>
      </c>
      <c r="C15" s="11" t="s">
        <v>17</v>
      </c>
      <c r="D15" s="12"/>
      <c r="E15" s="44"/>
      <c r="F15" s="12"/>
      <c r="G15" s="44"/>
      <c r="H15" s="12"/>
      <c r="I15" s="44"/>
      <c r="J15" s="45"/>
      <c r="K15" s="44"/>
      <c r="L15" s="46">
        <f t="shared" si="0"/>
        <v>0</v>
      </c>
      <c r="M15" s="47"/>
      <c r="N15" s="122"/>
      <c r="O15" s="48"/>
      <c r="P15" s="295">
        <f>L15-7.5*R$1</f>
        <v>-7.5</v>
      </c>
      <c r="Q15" s="49">
        <f t="shared" si="2"/>
        <v>-1774</v>
      </c>
      <c r="R15" s="41"/>
      <c r="S15" s="6"/>
    </row>
    <row r="16" spans="1:21" x14ac:dyDescent="0.25">
      <c r="A16" s="42"/>
      <c r="B16" s="165">
        <f t="shared" si="3"/>
        <v>7</v>
      </c>
      <c r="C16" s="11" t="s">
        <v>18</v>
      </c>
      <c r="D16" s="12"/>
      <c r="E16" s="44"/>
      <c r="F16" s="12"/>
      <c r="G16" s="44"/>
      <c r="H16" s="12"/>
      <c r="I16" s="44"/>
      <c r="J16" s="45"/>
      <c r="K16" s="44"/>
      <c r="L16" s="46">
        <f t="shared" si="0"/>
        <v>0</v>
      </c>
      <c r="M16" s="47"/>
      <c r="N16" s="122"/>
      <c r="O16" s="48"/>
      <c r="P16" s="295">
        <f>L16-7.5*R$1</f>
        <v>-7.5</v>
      </c>
      <c r="Q16" s="49">
        <f t="shared" si="2"/>
        <v>-1781.5</v>
      </c>
      <c r="R16" s="41"/>
      <c r="S16" s="6"/>
    </row>
    <row r="17" spans="1:19" x14ac:dyDescent="0.25">
      <c r="A17" s="84"/>
      <c r="B17" s="180">
        <f t="shared" si="3"/>
        <v>8</v>
      </c>
      <c r="C17" s="86" t="s">
        <v>19</v>
      </c>
      <c r="D17" s="87"/>
      <c r="E17" s="88"/>
      <c r="F17" s="87"/>
      <c r="G17" s="88"/>
      <c r="H17" s="87"/>
      <c r="I17" s="88"/>
      <c r="J17" s="89"/>
      <c r="K17" s="88"/>
      <c r="L17" s="90">
        <f t="shared" si="0"/>
        <v>0</v>
      </c>
      <c r="M17" s="91"/>
      <c r="N17" s="119"/>
      <c r="O17" s="92"/>
      <c r="P17" s="124">
        <f>L17</f>
        <v>0</v>
      </c>
      <c r="Q17" s="93">
        <f t="shared" si="2"/>
        <v>-1781.5</v>
      </c>
      <c r="R17" s="227"/>
      <c r="S17" s="6"/>
    </row>
    <row r="18" spans="1:19" ht="13.8" thickBot="1" x14ac:dyDescent="0.3">
      <c r="A18" s="105"/>
      <c r="B18" s="737">
        <f t="shared" si="3"/>
        <v>9</v>
      </c>
      <c r="C18" s="96" t="s">
        <v>20</v>
      </c>
      <c r="D18" s="97"/>
      <c r="E18" s="98"/>
      <c r="F18" s="97"/>
      <c r="G18" s="98"/>
      <c r="H18" s="97"/>
      <c r="I18" s="98"/>
      <c r="J18" s="99"/>
      <c r="K18" s="98"/>
      <c r="L18" s="100">
        <f t="shared" si="0"/>
        <v>0</v>
      </c>
      <c r="M18" s="101"/>
      <c r="N18" s="123"/>
      <c r="O18" s="106"/>
      <c r="P18" s="125">
        <f>L18</f>
        <v>0</v>
      </c>
      <c r="Q18" s="103">
        <f t="shared" si="2"/>
        <v>-1781.5</v>
      </c>
      <c r="R18" s="144"/>
      <c r="S18" s="6"/>
    </row>
    <row r="19" spans="1:19" x14ac:dyDescent="0.25">
      <c r="A19" s="42">
        <f>A12+1</f>
        <v>50</v>
      </c>
      <c r="B19" s="43">
        <f t="shared" si="3"/>
        <v>10</v>
      </c>
      <c r="C19" s="11" t="s">
        <v>14</v>
      </c>
      <c r="D19" s="355"/>
      <c r="E19" s="324"/>
      <c r="F19" s="355"/>
      <c r="G19" s="324"/>
      <c r="H19" s="355"/>
      <c r="I19" s="324"/>
      <c r="J19" s="323"/>
      <c r="K19" s="324"/>
      <c r="L19" s="367">
        <f t="shared" si="0"/>
        <v>0</v>
      </c>
      <c r="M19" s="723"/>
      <c r="N19" s="122"/>
      <c r="O19" s="48"/>
      <c r="P19" s="295">
        <f>L19-7.5*R$1</f>
        <v>-7.5</v>
      </c>
      <c r="Q19" s="49">
        <f t="shared" si="2"/>
        <v>-1789</v>
      </c>
      <c r="R19" s="41"/>
      <c r="S19" s="6"/>
    </row>
    <row r="20" spans="1:19" x14ac:dyDescent="0.25">
      <c r="A20" s="42"/>
      <c r="B20" s="165">
        <f t="shared" si="3"/>
        <v>11</v>
      </c>
      <c r="C20" s="11" t="s">
        <v>15</v>
      </c>
      <c r="D20" s="12"/>
      <c r="E20" s="44"/>
      <c r="F20" s="12"/>
      <c r="G20" s="44"/>
      <c r="H20" s="12"/>
      <c r="I20" s="44"/>
      <c r="J20" s="45"/>
      <c r="K20" s="44"/>
      <c r="L20" s="46">
        <f t="shared" si="0"/>
        <v>0</v>
      </c>
      <c r="M20" s="47"/>
      <c r="N20" s="122"/>
      <c r="O20" s="48"/>
      <c r="P20" s="295">
        <f>L20-7.5*R$1</f>
        <v>-7.5</v>
      </c>
      <c r="Q20" s="49">
        <f t="shared" si="2"/>
        <v>-1796.5</v>
      </c>
      <c r="R20" s="41"/>
      <c r="S20" s="6"/>
    </row>
    <row r="21" spans="1:19" x14ac:dyDescent="0.25">
      <c r="A21" s="42"/>
      <c r="B21" s="165">
        <f t="shared" si="3"/>
        <v>12</v>
      </c>
      <c r="C21" s="11" t="s">
        <v>16</v>
      </c>
      <c r="D21" s="12"/>
      <c r="E21" s="44"/>
      <c r="F21" s="12"/>
      <c r="G21" s="44"/>
      <c r="H21" s="12"/>
      <c r="I21" s="44"/>
      <c r="J21" s="45"/>
      <c r="K21" s="44"/>
      <c r="L21" s="46">
        <f t="shared" ref="L21:L36" si="4">(F21-D21)+((G21-E21)/60)+(J21-H21)+((K21-I21)/60)</f>
        <v>0</v>
      </c>
      <c r="M21" s="47"/>
      <c r="N21" s="122"/>
      <c r="O21" s="48"/>
      <c r="P21" s="295">
        <f>L21-7.5*R$1</f>
        <v>-7.5</v>
      </c>
      <c r="Q21" s="49">
        <f t="shared" si="2"/>
        <v>-1804</v>
      </c>
      <c r="R21" s="41"/>
      <c r="S21" s="6"/>
    </row>
    <row r="22" spans="1:19" x14ac:dyDescent="0.25">
      <c r="A22" s="42"/>
      <c r="B22" s="165">
        <f t="shared" si="3"/>
        <v>13</v>
      </c>
      <c r="C22" s="11" t="s">
        <v>17</v>
      </c>
      <c r="D22" s="12"/>
      <c r="E22" s="44"/>
      <c r="F22" s="12"/>
      <c r="G22" s="44"/>
      <c r="H22" s="12"/>
      <c r="I22" s="44"/>
      <c r="J22" s="45"/>
      <c r="K22" s="44"/>
      <c r="L22" s="46">
        <f t="shared" si="4"/>
        <v>0</v>
      </c>
      <c r="M22" s="47"/>
      <c r="N22" s="122"/>
      <c r="O22" s="48"/>
      <c r="P22" s="295">
        <f>L22-7.5*R$1</f>
        <v>-7.5</v>
      </c>
      <c r="Q22" s="49">
        <f t="shared" si="2"/>
        <v>-1811.5</v>
      </c>
      <c r="R22" s="41"/>
      <c r="S22" s="6"/>
    </row>
    <row r="23" spans="1:19" x14ac:dyDescent="0.25">
      <c r="A23" s="42"/>
      <c r="B23" s="165">
        <f t="shared" si="3"/>
        <v>14</v>
      </c>
      <c r="C23" s="11" t="s">
        <v>18</v>
      </c>
      <c r="D23" s="12"/>
      <c r="E23" s="44"/>
      <c r="F23" s="12"/>
      <c r="G23" s="44"/>
      <c r="H23" s="12"/>
      <c r="I23" s="44"/>
      <c r="J23" s="45"/>
      <c r="K23" s="44"/>
      <c r="L23" s="46">
        <f t="shared" si="4"/>
        <v>0</v>
      </c>
      <c r="M23" s="47"/>
      <c r="N23" s="122"/>
      <c r="O23" s="48"/>
      <c r="P23" s="295">
        <f>L23-7.5*R$1</f>
        <v>-7.5</v>
      </c>
      <c r="Q23" s="49">
        <f>Q22+P23</f>
        <v>-1819</v>
      </c>
      <c r="R23" s="41"/>
      <c r="S23" s="6"/>
    </row>
    <row r="24" spans="1:19" x14ac:dyDescent="0.25">
      <c r="A24" s="179"/>
      <c r="B24" s="180">
        <f t="shared" si="3"/>
        <v>15</v>
      </c>
      <c r="C24" s="190" t="s">
        <v>19</v>
      </c>
      <c r="D24" s="181"/>
      <c r="E24" s="182"/>
      <c r="F24" s="181"/>
      <c r="G24" s="182"/>
      <c r="H24" s="181"/>
      <c r="I24" s="182"/>
      <c r="J24" s="183"/>
      <c r="K24" s="182"/>
      <c r="L24" s="184">
        <f t="shared" si="4"/>
        <v>0</v>
      </c>
      <c r="M24" s="185"/>
      <c r="N24" s="186"/>
      <c r="O24" s="187"/>
      <c r="P24" s="188">
        <f>L24</f>
        <v>0</v>
      </c>
      <c r="Q24" s="189">
        <f>Q23+P24</f>
        <v>-1819</v>
      </c>
      <c r="R24" s="232"/>
      <c r="S24" s="6"/>
    </row>
    <row r="25" spans="1:19" ht="13.8" thickBot="1" x14ac:dyDescent="0.3">
      <c r="A25" s="179"/>
      <c r="B25" s="180">
        <f t="shared" si="3"/>
        <v>16</v>
      </c>
      <c r="C25" s="190" t="s">
        <v>20</v>
      </c>
      <c r="D25" s="901"/>
      <c r="E25" s="519"/>
      <c r="F25" s="901"/>
      <c r="G25" s="519"/>
      <c r="H25" s="901"/>
      <c r="I25" s="519"/>
      <c r="J25" s="902"/>
      <c r="K25" s="519"/>
      <c r="L25" s="535">
        <f t="shared" si="4"/>
        <v>0</v>
      </c>
      <c r="M25" s="536"/>
      <c r="N25" s="186"/>
      <c r="O25" s="187"/>
      <c r="P25" s="188">
        <f>L25</f>
        <v>0</v>
      </c>
      <c r="Q25" s="189">
        <f>Q24+P25</f>
        <v>-1819</v>
      </c>
      <c r="R25" s="228"/>
      <c r="S25" s="6"/>
    </row>
    <row r="26" spans="1:19" x14ac:dyDescent="0.25">
      <c r="A26" s="52">
        <f>A19+1</f>
        <v>51</v>
      </c>
      <c r="B26" s="736">
        <f t="shared" si="3"/>
        <v>17</v>
      </c>
      <c r="C26" s="3" t="s">
        <v>14</v>
      </c>
      <c r="D26" s="34"/>
      <c r="E26" s="35"/>
      <c r="F26" s="34"/>
      <c r="G26" s="35"/>
      <c r="H26" s="34"/>
      <c r="I26" s="35"/>
      <c r="J26" s="36"/>
      <c r="K26" s="35"/>
      <c r="L26" s="37">
        <f t="shared" si="4"/>
        <v>0</v>
      </c>
      <c r="M26" s="38"/>
      <c r="N26" s="121"/>
      <c r="O26" s="293"/>
      <c r="P26" s="659">
        <f>L26-7.5*R$1</f>
        <v>-7.5</v>
      </c>
      <c r="Q26" s="40">
        <f t="shared" ref="Q26:Q32" si="5">Q25+P26</f>
        <v>-1826.5</v>
      </c>
      <c r="R26" s="372"/>
      <c r="S26" s="6"/>
    </row>
    <row r="27" spans="1:19" x14ac:dyDescent="0.25">
      <c r="A27" s="42"/>
      <c r="B27" s="165">
        <f t="shared" si="3"/>
        <v>18</v>
      </c>
      <c r="C27" s="11" t="s">
        <v>15</v>
      </c>
      <c r="D27" s="12"/>
      <c r="E27" s="44"/>
      <c r="F27" s="12"/>
      <c r="G27" s="44"/>
      <c r="H27" s="12"/>
      <c r="I27" s="44"/>
      <c r="J27" s="45"/>
      <c r="K27" s="44"/>
      <c r="L27" s="46">
        <f t="shared" si="4"/>
        <v>0</v>
      </c>
      <c r="M27" s="47"/>
      <c r="N27" s="122"/>
      <c r="O27" s="310"/>
      <c r="P27" s="295">
        <f>L27-7.5*R$1</f>
        <v>-7.5</v>
      </c>
      <c r="Q27" s="49">
        <f t="shared" si="5"/>
        <v>-1834</v>
      </c>
      <c r="R27" s="372"/>
      <c r="S27" s="6"/>
    </row>
    <row r="28" spans="1:19" x14ac:dyDescent="0.25">
      <c r="A28" s="42"/>
      <c r="B28" s="165">
        <f t="shared" si="3"/>
        <v>19</v>
      </c>
      <c r="C28" s="11" t="s">
        <v>16</v>
      </c>
      <c r="D28" s="12"/>
      <c r="E28" s="44"/>
      <c r="F28" s="12"/>
      <c r="G28" s="44"/>
      <c r="H28" s="12"/>
      <c r="I28" s="44"/>
      <c r="J28" s="45"/>
      <c r="K28" s="44"/>
      <c r="L28" s="46">
        <f>(F28-D28)+((G28-E28)/60)+(J29-H28)+((K29-I28)/60)</f>
        <v>0</v>
      </c>
      <c r="M28" s="47"/>
      <c r="N28" s="122"/>
      <c r="O28" s="310"/>
      <c r="P28" s="295">
        <f>L28-7.5*R$1</f>
        <v>-7.5</v>
      </c>
      <c r="Q28" s="49">
        <f t="shared" si="5"/>
        <v>-1841.5</v>
      </c>
      <c r="R28" s="372"/>
      <c r="S28" s="6"/>
    </row>
    <row r="29" spans="1:19" x14ac:dyDescent="0.25">
      <c r="A29" s="42"/>
      <c r="B29" s="165">
        <f t="shared" si="3"/>
        <v>20</v>
      </c>
      <c r="C29" s="11" t="s">
        <v>17</v>
      </c>
      <c r="D29" s="12"/>
      <c r="E29" s="44"/>
      <c r="F29" s="12"/>
      <c r="G29" s="44"/>
      <c r="H29" s="12"/>
      <c r="I29" s="44"/>
      <c r="J29" s="45"/>
      <c r="K29" s="44"/>
      <c r="L29" s="46">
        <f>(F29-D29)+((G29-E29)/60)+(J30-H29)+((K30-I29)/60)</f>
        <v>0</v>
      </c>
      <c r="M29" s="47"/>
      <c r="N29" s="122"/>
      <c r="O29" s="310"/>
      <c r="P29" s="295">
        <f>L29-7.5*R$1</f>
        <v>-7.5</v>
      </c>
      <c r="Q29" s="49">
        <f t="shared" si="5"/>
        <v>-1849</v>
      </c>
      <c r="R29" s="372"/>
      <c r="S29" s="6"/>
    </row>
    <row r="30" spans="1:19" x14ac:dyDescent="0.25">
      <c r="A30" s="42"/>
      <c r="B30" s="165">
        <f t="shared" si="3"/>
        <v>21</v>
      </c>
      <c r="C30" s="11" t="s">
        <v>18</v>
      </c>
      <c r="D30" s="12"/>
      <c r="E30" s="44"/>
      <c r="F30" s="12"/>
      <c r="G30" s="44"/>
      <c r="H30" s="12"/>
      <c r="I30" s="44"/>
      <c r="J30" s="45"/>
      <c r="K30" s="44"/>
      <c r="L30" s="46">
        <f t="shared" si="4"/>
        <v>0</v>
      </c>
      <c r="M30" s="47"/>
      <c r="N30" s="122"/>
      <c r="O30" s="310"/>
      <c r="P30" s="295">
        <f>L30-7.5*R$1</f>
        <v>-7.5</v>
      </c>
      <c r="Q30" s="49">
        <f t="shared" si="5"/>
        <v>-1856.5</v>
      </c>
      <c r="R30" s="372"/>
      <c r="S30" s="6"/>
    </row>
    <row r="31" spans="1:19" x14ac:dyDescent="0.25">
      <c r="A31" s="179"/>
      <c r="B31" s="180">
        <f t="shared" si="3"/>
        <v>22</v>
      </c>
      <c r="C31" s="190" t="s">
        <v>19</v>
      </c>
      <c r="D31" s="181"/>
      <c r="E31" s="182"/>
      <c r="F31" s="181"/>
      <c r="G31" s="182"/>
      <c r="H31" s="181"/>
      <c r="I31" s="182"/>
      <c r="J31" s="183"/>
      <c r="K31" s="182"/>
      <c r="L31" s="184">
        <f t="shared" si="4"/>
        <v>0</v>
      </c>
      <c r="M31" s="185"/>
      <c r="N31" s="186"/>
      <c r="O31" s="288"/>
      <c r="P31" s="289">
        <f>L31</f>
        <v>0</v>
      </c>
      <c r="Q31" s="189">
        <f t="shared" si="5"/>
        <v>-1856.5</v>
      </c>
      <c r="R31" s="615"/>
      <c r="S31" s="6"/>
    </row>
    <row r="32" spans="1:19" ht="13.8" thickBot="1" x14ac:dyDescent="0.3">
      <c r="A32" s="191"/>
      <c r="B32" s="945">
        <f t="shared" si="3"/>
        <v>23</v>
      </c>
      <c r="C32" s="564" t="s">
        <v>20</v>
      </c>
      <c r="D32" s="565"/>
      <c r="E32" s="566"/>
      <c r="F32" s="565"/>
      <c r="G32" s="566"/>
      <c r="H32" s="565"/>
      <c r="I32" s="566"/>
      <c r="J32" s="567"/>
      <c r="K32" s="566"/>
      <c r="L32" s="568">
        <f t="shared" si="4"/>
        <v>0</v>
      </c>
      <c r="M32" s="569"/>
      <c r="N32" s="606"/>
      <c r="O32" s="607"/>
      <c r="P32" s="570">
        <f>L32</f>
        <v>0</v>
      </c>
      <c r="Q32" s="571">
        <f t="shared" si="5"/>
        <v>-1856.5</v>
      </c>
      <c r="R32" s="374"/>
      <c r="S32" s="6"/>
    </row>
    <row r="33" spans="1:19" s="213" customFormat="1" x14ac:dyDescent="0.25">
      <c r="A33" s="506">
        <v>52</v>
      </c>
      <c r="B33" s="950">
        <f t="shared" si="3"/>
        <v>24</v>
      </c>
      <c r="C33" s="875" t="s">
        <v>14</v>
      </c>
      <c r="D33" s="951"/>
      <c r="E33" s="952"/>
      <c r="F33" s="951"/>
      <c r="G33" s="952"/>
      <c r="H33" s="951"/>
      <c r="I33" s="952"/>
      <c r="J33" s="951"/>
      <c r="K33" s="952"/>
      <c r="L33" s="876">
        <f>(F33-D33)+((G33-E33)/60)+(J33-H33)+((K33-I33)/60)</f>
        <v>0</v>
      </c>
      <c r="M33" s="877"/>
      <c r="N33" s="953"/>
      <c r="O33" s="954"/>
      <c r="P33" s="659">
        <f>L33-4*R$1</f>
        <v>-4</v>
      </c>
      <c r="Q33" s="878">
        <f>Q32+P33</f>
        <v>-1860.5</v>
      </c>
      <c r="R33" s="880" t="s">
        <v>57</v>
      </c>
      <c r="S33" s="212"/>
    </row>
    <row r="34" spans="1:19" x14ac:dyDescent="0.25">
      <c r="A34" s="643"/>
      <c r="B34" s="644">
        <f t="shared" si="3"/>
        <v>25</v>
      </c>
      <c r="C34" s="645" t="s">
        <v>15</v>
      </c>
      <c r="D34" s="646"/>
      <c r="E34" s="647"/>
      <c r="F34" s="646"/>
      <c r="G34" s="647"/>
      <c r="H34" s="646"/>
      <c r="I34" s="647"/>
      <c r="J34" s="646"/>
      <c r="K34" s="647"/>
      <c r="L34" s="648">
        <f>(F34-D34)+((G34-E34)/60)+(J34-H34)+((K34-I34)/60)</f>
        <v>0</v>
      </c>
      <c r="M34" s="221"/>
      <c r="N34" s="591"/>
      <c r="O34" s="649"/>
      <c r="P34" s="289">
        <v>0</v>
      </c>
      <c r="Q34" s="650">
        <f>Q33+P34</f>
        <v>-1860.5</v>
      </c>
      <c r="R34" s="562" t="s">
        <v>46</v>
      </c>
      <c r="S34" s="6"/>
    </row>
    <row r="35" spans="1:19" x14ac:dyDescent="0.25">
      <c r="A35" s="179"/>
      <c r="B35" s="881">
        <f t="shared" si="3"/>
        <v>26</v>
      </c>
      <c r="C35" s="239" t="s">
        <v>16</v>
      </c>
      <c r="D35" s="859"/>
      <c r="E35" s="218"/>
      <c r="F35" s="859"/>
      <c r="G35" s="218"/>
      <c r="H35" s="859"/>
      <c r="I35" s="218"/>
      <c r="J35" s="859"/>
      <c r="K35" s="218"/>
      <c r="L35" s="261">
        <f t="shared" si="4"/>
        <v>0</v>
      </c>
      <c r="M35" s="221"/>
      <c r="N35" s="222"/>
      <c r="O35" s="882"/>
      <c r="P35" s="303">
        <v>0</v>
      </c>
      <c r="Q35" s="650">
        <f>Q34+P35</f>
        <v>-1860.5</v>
      </c>
      <c r="R35" s="562" t="s">
        <v>47</v>
      </c>
      <c r="S35" s="6"/>
    </row>
    <row r="36" spans="1:19" x14ac:dyDescent="0.25">
      <c r="A36" s="42"/>
      <c r="B36" s="491">
        <f t="shared" si="3"/>
        <v>27</v>
      </c>
      <c r="C36" s="11" t="s">
        <v>17</v>
      </c>
      <c r="D36" s="202"/>
      <c r="E36" s="203"/>
      <c r="F36" s="202"/>
      <c r="G36" s="203"/>
      <c r="H36" s="202"/>
      <c r="I36" s="203"/>
      <c r="J36" s="204"/>
      <c r="K36" s="203"/>
      <c r="L36" s="205">
        <f t="shared" si="4"/>
        <v>0</v>
      </c>
      <c r="M36" s="509"/>
      <c r="N36" s="510"/>
      <c r="O36" s="541"/>
      <c r="P36" s="295">
        <f>L36-7.5*R$1</f>
        <v>-7.5</v>
      </c>
      <c r="Q36" s="490">
        <f>Q35+P36</f>
        <v>-1868</v>
      </c>
      <c r="R36" s="332"/>
      <c r="S36" s="6"/>
    </row>
    <row r="37" spans="1:19" x14ac:dyDescent="0.25">
      <c r="A37" s="549"/>
      <c r="B37" s="573">
        <f t="shared" si="3"/>
        <v>28</v>
      </c>
      <c r="C37" s="256" t="s">
        <v>18</v>
      </c>
      <c r="D37" s="495"/>
      <c r="E37" s="496"/>
      <c r="F37" s="495"/>
      <c r="G37" s="496"/>
      <c r="H37" s="495"/>
      <c r="I37" s="496"/>
      <c r="J37" s="584"/>
      <c r="K37" s="496"/>
      <c r="L37" s="260">
        <f t="shared" ref="L37:L44" si="6">(F37-D37)+((G37-E37)/60)+(J37-H37)+((K37-I37)/60)</f>
        <v>0</v>
      </c>
      <c r="M37" s="280"/>
      <c r="N37" s="497"/>
      <c r="O37" s="595"/>
      <c r="P37" s="295">
        <f>L37-7.5*R$1</f>
        <v>-7.5</v>
      </c>
      <c r="Q37" s="552">
        <f t="shared" ref="Q37:Q44" si="7">Q36+P37</f>
        <v>-1875.5</v>
      </c>
      <c r="R37" s="379"/>
      <c r="S37" s="6"/>
    </row>
    <row r="38" spans="1:19" x14ac:dyDescent="0.25">
      <c r="A38" s="132"/>
      <c r="B38" s="257">
        <f t="shared" si="3"/>
        <v>29</v>
      </c>
      <c r="C38" s="596" t="s">
        <v>19</v>
      </c>
      <c r="D38" s="597"/>
      <c r="E38" s="598"/>
      <c r="F38" s="597"/>
      <c r="G38" s="598"/>
      <c r="H38" s="597"/>
      <c r="I38" s="598"/>
      <c r="J38" s="599"/>
      <c r="K38" s="598"/>
      <c r="L38" s="600">
        <f t="shared" si="6"/>
        <v>0</v>
      </c>
      <c r="M38" s="601"/>
      <c r="N38" s="602"/>
      <c r="O38" s="603"/>
      <c r="P38" s="289">
        <v>0</v>
      </c>
      <c r="Q38" s="605">
        <f t="shared" si="7"/>
        <v>-1875.5</v>
      </c>
      <c r="R38" s="373"/>
      <c r="S38" s="6"/>
    </row>
    <row r="39" spans="1:19" ht="13.8" thickBot="1" x14ac:dyDescent="0.3">
      <c r="A39" s="146"/>
      <c r="B39" s="742">
        <f t="shared" si="3"/>
        <v>30</v>
      </c>
      <c r="C39" s="147" t="s">
        <v>20</v>
      </c>
      <c r="D39" s="148"/>
      <c r="E39" s="149"/>
      <c r="F39" s="148"/>
      <c r="G39" s="149"/>
      <c r="H39" s="148"/>
      <c r="I39" s="149"/>
      <c r="J39" s="150"/>
      <c r="K39" s="149"/>
      <c r="L39" s="151">
        <f t="shared" si="6"/>
        <v>0</v>
      </c>
      <c r="M39" s="152"/>
      <c r="N39" s="153"/>
      <c r="O39" s="316"/>
      <c r="P39" s="305">
        <v>0</v>
      </c>
      <c r="Q39" s="155">
        <f t="shared" si="7"/>
        <v>-1875.5</v>
      </c>
      <c r="R39" s="373"/>
      <c r="S39" s="6"/>
    </row>
    <row r="40" spans="1:19" x14ac:dyDescent="0.25">
      <c r="A40" s="439">
        <v>1</v>
      </c>
      <c r="B40" s="491">
        <f t="shared" si="3"/>
        <v>31</v>
      </c>
      <c r="C40" s="444" t="s">
        <v>14</v>
      </c>
      <c r="D40" s="946"/>
      <c r="E40" s="947"/>
      <c r="F40" s="948"/>
      <c r="G40" s="949"/>
      <c r="H40" s="946"/>
      <c r="I40" s="949"/>
      <c r="J40" s="946"/>
      <c r="K40" s="949"/>
      <c r="L40" s="367">
        <f t="shared" si="6"/>
        <v>0</v>
      </c>
      <c r="M40" s="723"/>
      <c r="N40" s="122"/>
      <c r="O40" s="310"/>
      <c r="P40" s="295">
        <f>L40-4*R$1</f>
        <v>-4</v>
      </c>
      <c r="Q40" s="468">
        <f t="shared" si="7"/>
        <v>-1879.5</v>
      </c>
      <c r="R40" s="879" t="s">
        <v>58</v>
      </c>
      <c r="S40" s="6"/>
    </row>
    <row r="41" spans="1:19" x14ac:dyDescent="0.25">
      <c r="A41" s="587"/>
      <c r="B41" s="477"/>
      <c r="C41" s="588" t="s">
        <v>15</v>
      </c>
      <c r="D41" s="589"/>
      <c r="E41" s="590"/>
      <c r="F41" s="589"/>
      <c r="G41" s="590"/>
      <c r="H41" s="589"/>
      <c r="I41" s="590"/>
      <c r="J41" s="589"/>
      <c r="K41" s="590"/>
      <c r="L41" s="184">
        <f t="shared" si="6"/>
        <v>0</v>
      </c>
      <c r="M41" s="185"/>
      <c r="N41" s="591"/>
      <c r="O41" s="592"/>
      <c r="P41" s="289">
        <v>0</v>
      </c>
      <c r="Q41" s="593">
        <f t="shared" si="7"/>
        <v>-1879.5</v>
      </c>
      <c r="R41" s="374"/>
      <c r="S41" s="6"/>
    </row>
    <row r="42" spans="1:19" x14ac:dyDescent="0.25">
      <c r="A42" s="179"/>
      <c r="B42" s="594"/>
      <c r="C42" s="239" t="s">
        <v>16</v>
      </c>
      <c r="D42" s="516"/>
      <c r="E42" s="182"/>
      <c r="F42" s="516"/>
      <c r="G42" s="182"/>
      <c r="H42" s="516"/>
      <c r="I42" s="182"/>
      <c r="J42" s="516"/>
      <c r="K42" s="182"/>
      <c r="L42" s="184">
        <f t="shared" si="6"/>
        <v>0</v>
      </c>
      <c r="M42" s="185"/>
      <c r="N42" s="186"/>
      <c r="O42" s="288"/>
      <c r="P42" s="289">
        <v>0</v>
      </c>
      <c r="Q42" s="593">
        <f>Q41+P42</f>
        <v>-1879.5</v>
      </c>
      <c r="R42" s="374"/>
      <c r="S42" s="6"/>
    </row>
    <row r="43" spans="1:19" x14ac:dyDescent="0.25">
      <c r="A43" s="179"/>
      <c r="B43" s="180"/>
      <c r="C43" s="239" t="s">
        <v>17</v>
      </c>
      <c r="D43" s="181"/>
      <c r="E43" s="182"/>
      <c r="F43" s="181"/>
      <c r="G43" s="182"/>
      <c r="H43" s="181"/>
      <c r="I43" s="182"/>
      <c r="J43" s="183"/>
      <c r="K43" s="182"/>
      <c r="L43" s="184">
        <f t="shared" si="6"/>
        <v>0</v>
      </c>
      <c r="M43" s="185"/>
      <c r="N43" s="186"/>
      <c r="O43" s="288"/>
      <c r="P43" s="289">
        <v>0</v>
      </c>
      <c r="Q43" s="189">
        <f>Q42+P43</f>
        <v>-1879.5</v>
      </c>
      <c r="R43" s="542"/>
      <c r="S43" s="6"/>
    </row>
    <row r="44" spans="1:19" ht="13.8" thickBot="1" x14ac:dyDescent="0.3">
      <c r="A44" s="191"/>
      <c r="B44" s="282"/>
      <c r="C44" s="250" t="s">
        <v>18</v>
      </c>
      <c r="D44" s="193"/>
      <c r="E44" s="194"/>
      <c r="F44" s="193"/>
      <c r="G44" s="194"/>
      <c r="H44" s="193"/>
      <c r="I44" s="194"/>
      <c r="J44" s="195"/>
      <c r="K44" s="194"/>
      <c r="L44" s="196">
        <f t="shared" si="6"/>
        <v>0</v>
      </c>
      <c r="M44" s="197"/>
      <c r="N44" s="198"/>
      <c r="O44" s="306"/>
      <c r="P44" s="305">
        <f t="shared" ref="P38:P44" si="8">L44</f>
        <v>0</v>
      </c>
      <c r="Q44" s="201">
        <f t="shared" si="7"/>
        <v>-1879.5</v>
      </c>
      <c r="R44" s="373"/>
      <c r="S44" s="6"/>
    </row>
    <row r="45" spans="1:19" s="6" customFormat="1" ht="13.8" thickBot="1" x14ac:dyDescent="0.3">
      <c r="A45" s="55"/>
      <c r="B45" s="56"/>
      <c r="C45" s="127" t="s">
        <v>21</v>
      </c>
      <c r="D45" s="56"/>
      <c r="E45" s="56"/>
      <c r="F45" s="56"/>
      <c r="G45" s="57"/>
      <c r="H45" s="56"/>
      <c r="I45" s="56"/>
      <c r="J45" s="56"/>
      <c r="K45" s="56"/>
      <c r="L45" s="58">
        <f>SUM(L5:L44)</f>
        <v>0</v>
      </c>
      <c r="M45" s="59"/>
      <c r="N45" s="55"/>
      <c r="O45" s="60">
        <f>O49</f>
        <v>0</v>
      </c>
      <c r="P45" s="307">
        <f>SUM(P5:P44)</f>
        <v>-135.5</v>
      </c>
      <c r="Q45" s="308">
        <f>Q44</f>
        <v>-1879.5</v>
      </c>
      <c r="R45" s="54"/>
    </row>
    <row r="46" spans="1:19" x14ac:dyDescent="0.25">
      <c r="A46" s="52"/>
      <c r="B46" s="118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112" t="s">
        <v>22</v>
      </c>
      <c r="O46" s="113"/>
      <c r="P46" s="63" t="s">
        <v>23</v>
      </c>
      <c r="Q46" s="16"/>
      <c r="R46" s="64"/>
      <c r="S46" s="6"/>
    </row>
    <row r="47" spans="1:19" x14ac:dyDescent="0.25">
      <c r="A47" s="42"/>
      <c r="B47" s="116"/>
      <c r="C47" s="65" t="s">
        <v>24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4"/>
      <c r="O47" s="47">
        <f>O3</f>
        <v>25</v>
      </c>
      <c r="P47" s="10"/>
      <c r="Q47" s="66">
        <f>Q2</f>
        <v>-1744</v>
      </c>
      <c r="R47" s="41"/>
      <c r="S47" s="6"/>
    </row>
    <row r="48" spans="1:19" x14ac:dyDescent="0.25">
      <c r="A48" s="42"/>
      <c r="B48" s="116"/>
      <c r="C48" s="65" t="s">
        <v>25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4"/>
      <c r="O48" s="33">
        <v>0</v>
      </c>
      <c r="P48" s="10"/>
      <c r="Q48" s="67">
        <v>0</v>
      </c>
      <c r="R48" s="41"/>
      <c r="S48" s="6"/>
    </row>
    <row r="49" spans="1:19" ht="13.8" thickBot="1" x14ac:dyDescent="0.3">
      <c r="A49" s="42"/>
      <c r="B49" s="116"/>
      <c r="C49" s="68" t="s">
        <v>26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115"/>
      <c r="O49" s="70">
        <f>SUM(O5:O44)*-1</f>
        <v>0</v>
      </c>
      <c r="P49" s="69"/>
      <c r="Q49" s="66">
        <f>P45</f>
        <v>-135.5</v>
      </c>
      <c r="R49" s="41"/>
      <c r="S49" s="6"/>
    </row>
    <row r="50" spans="1:19" ht="13.8" thickBot="1" x14ac:dyDescent="0.3">
      <c r="A50" s="42"/>
      <c r="B50" s="116"/>
      <c r="C50" s="71" t="s">
        <v>27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117"/>
      <c r="O50" s="73">
        <f>SUM(O47:O49)</f>
        <v>25</v>
      </c>
      <c r="P50" s="72"/>
      <c r="Q50" s="74">
        <f>SUM(Q47:Q49)</f>
        <v>-1879.5</v>
      </c>
      <c r="R50" s="41"/>
      <c r="S50" s="6"/>
    </row>
    <row r="51" spans="1:19" x14ac:dyDescent="0.25">
      <c r="A51" s="42"/>
      <c r="B51" s="10"/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75"/>
      <c r="R51" s="41"/>
      <c r="S51" s="6"/>
    </row>
    <row r="52" spans="1:19" x14ac:dyDescent="0.25">
      <c r="A52" s="42"/>
      <c r="B52" s="10"/>
      <c r="C52" s="11" t="s">
        <v>28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75"/>
      <c r="R52" s="41"/>
      <c r="S52" s="6"/>
    </row>
    <row r="53" spans="1:19" x14ac:dyDescent="0.25">
      <c r="A53" s="42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69"/>
      <c r="P53" s="69"/>
      <c r="Q53" s="76"/>
      <c r="R53" s="41"/>
      <c r="S53" s="6"/>
    </row>
    <row r="54" spans="1:19" ht="13.8" thickBot="1" x14ac:dyDescent="0.3">
      <c r="A54" s="22"/>
      <c r="B54" s="77"/>
      <c r="C54" s="21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 t="s">
        <v>29</v>
      </c>
      <c r="Q54" s="78"/>
      <c r="R54" s="54"/>
      <c r="S54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>
    <oddFooter>&amp;L&amp;F-  Utskrift &amp;D-  &amp;T  Side &amp;P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/>
  <dimension ref="A1:Q3"/>
  <sheetViews>
    <sheetView workbookViewId="0">
      <selection activeCell="A30" sqref="A30:XFD30"/>
    </sheetView>
  </sheetViews>
  <sheetFormatPr baseColWidth="10" defaultColWidth="7.88671875" defaultRowHeight="13.2" x14ac:dyDescent="0.25"/>
  <cols>
    <col min="1" max="16384" width="7.88671875" style="7"/>
  </cols>
  <sheetData>
    <row r="1" spans="1:17" x14ac:dyDescent="0.25">
      <c r="A1" s="211"/>
      <c r="Q1" s="7">
        <v>2003</v>
      </c>
    </row>
    <row r="3" spans="1:17" x14ac:dyDescent="0.25">
      <c r="A3" s="211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>
    <oddFooter>&amp;L&amp;F-  Utskrift &amp;D-  &amp;T  Side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U54"/>
  <sheetViews>
    <sheetView workbookViewId="0">
      <selection activeCell="P15" sqref="P15"/>
    </sheetView>
  </sheetViews>
  <sheetFormatPr baseColWidth="10" defaultColWidth="7.88671875" defaultRowHeight="13.2" x14ac:dyDescent="0.25"/>
  <cols>
    <col min="1" max="1" width="2.88671875" style="7" customWidth="1"/>
    <col min="2" max="2" width="4.109375" style="7" customWidth="1"/>
    <col min="3" max="3" width="7" style="79" customWidth="1"/>
    <col min="4" max="4" width="2.88671875" style="7" customWidth="1"/>
    <col min="5" max="5" width="3" style="7" customWidth="1"/>
    <col min="6" max="6" width="3.44140625" style="7" customWidth="1"/>
    <col min="7" max="7" width="3.109375" style="7" customWidth="1"/>
    <col min="8" max="9" width="2.88671875" style="7" customWidth="1"/>
    <col min="10" max="10" width="3.44140625" style="7" customWidth="1"/>
    <col min="11" max="11" width="3.5546875" style="7" customWidth="1"/>
    <col min="12" max="12" width="5.33203125" style="7" customWidth="1"/>
    <col min="13" max="13" width="4.5546875" style="7" customWidth="1"/>
    <col min="14" max="14" width="5.109375" style="7" customWidth="1"/>
    <col min="15" max="15" width="2.88671875" style="7" customWidth="1"/>
    <col min="16" max="16" width="7.5546875" style="7" customWidth="1"/>
    <col min="17" max="17" width="7.5546875" style="7" bestFit="1" customWidth="1"/>
    <col min="18" max="18" width="14.33203125" style="7" customWidth="1"/>
    <col min="19" max="16384" width="7.88671875" style="7"/>
  </cols>
  <sheetData>
    <row r="1" spans="1:21" ht="23.4" thickBot="1" x14ac:dyDescent="0.4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 t="s">
        <v>30</v>
      </c>
      <c r="Q1" s="5">
        <f>Januar!Q1</f>
        <v>2018</v>
      </c>
      <c r="R1" s="233">
        <f>Januar!R1</f>
        <v>1</v>
      </c>
      <c r="S1" s="6"/>
      <c r="U1" s="8"/>
    </row>
    <row r="2" spans="1:21" ht="22.8" x14ac:dyDescent="0.4">
      <c r="A2" s="9" t="s">
        <v>44</v>
      </c>
      <c r="B2" s="10"/>
      <c r="C2" s="11"/>
      <c r="D2" s="12">
        <f>Januar!D2</f>
        <v>0</v>
      </c>
      <c r="E2" s="13"/>
      <c r="F2" s="13"/>
      <c r="G2" s="13"/>
      <c r="H2" s="13"/>
      <c r="I2" s="13"/>
      <c r="J2" s="13"/>
      <c r="K2" s="13"/>
      <c r="L2" s="13"/>
      <c r="M2" s="14"/>
      <c r="N2" s="15" t="s">
        <v>2</v>
      </c>
      <c r="O2" s="16"/>
      <c r="P2" s="17" t="s">
        <v>3</v>
      </c>
      <c r="Q2" s="18">
        <f>Januar!Q50</f>
        <v>-165</v>
      </c>
      <c r="R2" s="19"/>
      <c r="S2" s="6"/>
    </row>
    <row r="3" spans="1:21" ht="13.8" thickBot="1" x14ac:dyDescent="0.3">
      <c r="A3" s="131" t="s">
        <v>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 t="s">
        <v>31</v>
      </c>
      <c r="O3" s="23">
        <f>Januar!O50</f>
        <v>25</v>
      </c>
      <c r="P3" s="20" t="s">
        <v>5</v>
      </c>
      <c r="Q3" s="24" t="s">
        <v>6</v>
      </c>
      <c r="R3" s="25" t="s">
        <v>7</v>
      </c>
      <c r="S3" s="6"/>
    </row>
    <row r="4" spans="1:21" ht="13.8" thickBot="1" x14ac:dyDescent="0.3">
      <c r="A4" s="128"/>
      <c r="B4" s="129" t="s">
        <v>8</v>
      </c>
      <c r="C4" s="130" t="s">
        <v>9</v>
      </c>
      <c r="D4" s="27" t="s">
        <v>10</v>
      </c>
      <c r="E4" s="28"/>
      <c r="F4" s="28" t="s">
        <v>11</v>
      </c>
      <c r="G4" s="29"/>
      <c r="H4" s="27" t="s">
        <v>10</v>
      </c>
      <c r="I4" s="28"/>
      <c r="J4" s="28" t="s">
        <v>11</v>
      </c>
      <c r="K4" s="29"/>
      <c r="L4" s="27" t="s">
        <v>12</v>
      </c>
      <c r="M4" s="29" t="s">
        <v>32</v>
      </c>
      <c r="N4" s="30" t="s">
        <v>13</v>
      </c>
      <c r="O4" s="31"/>
      <c r="P4" s="3" t="s">
        <v>12</v>
      </c>
      <c r="Q4" s="301" t="s">
        <v>12</v>
      </c>
      <c r="R4" s="32"/>
      <c r="S4" s="6"/>
    </row>
    <row r="5" spans="1:21" x14ac:dyDescent="0.25">
      <c r="A5" s="286">
        <v>5</v>
      </c>
      <c r="B5" s="285"/>
      <c r="C5" s="241" t="s">
        <v>14</v>
      </c>
      <c r="D5" s="242"/>
      <c r="E5" s="243"/>
      <c r="F5" s="242"/>
      <c r="G5" s="243"/>
      <c r="H5" s="242"/>
      <c r="I5" s="243"/>
      <c r="J5" s="244"/>
      <c r="K5" s="243"/>
      <c r="L5" s="245">
        <f t="shared" ref="L5:L20" si="0">(F5-D5)+((G5-E5)/60)+(J5-H5)+((K5-I5)/60)</f>
        <v>0</v>
      </c>
      <c r="M5" s="246"/>
      <c r="N5" s="247"/>
      <c r="O5" s="287"/>
      <c r="P5" s="309">
        <f t="shared" ref="P5:P13" si="1">L5</f>
        <v>0</v>
      </c>
      <c r="Q5" s="189">
        <f>Q2+P5</f>
        <v>-165</v>
      </c>
      <c r="R5" s="228"/>
      <c r="S5" s="6"/>
    </row>
    <row r="6" spans="1:21" x14ac:dyDescent="0.25">
      <c r="A6" s="179"/>
      <c r="B6" s="180"/>
      <c r="C6" s="239" t="s">
        <v>15</v>
      </c>
      <c r="D6" s="181"/>
      <c r="E6" s="182"/>
      <c r="F6" s="181"/>
      <c r="G6" s="182"/>
      <c r="H6" s="181"/>
      <c r="I6" s="182"/>
      <c r="J6" s="183"/>
      <c r="K6" s="182"/>
      <c r="L6" s="184">
        <f t="shared" si="0"/>
        <v>0</v>
      </c>
      <c r="M6" s="185"/>
      <c r="N6" s="186"/>
      <c r="O6" s="288"/>
      <c r="P6" s="289">
        <f t="shared" si="1"/>
        <v>0</v>
      </c>
      <c r="Q6" s="189">
        <f>Q5+P6</f>
        <v>-165</v>
      </c>
      <c r="R6" s="228"/>
      <c r="S6" s="6"/>
    </row>
    <row r="7" spans="1:21" x14ac:dyDescent="0.25">
      <c r="A7" s="179"/>
      <c r="B7" s="180"/>
      <c r="C7" s="239" t="s">
        <v>16</v>
      </c>
      <c r="D7" s="181"/>
      <c r="E7" s="182"/>
      <c r="F7" s="181"/>
      <c r="G7" s="182"/>
      <c r="H7" s="181"/>
      <c r="I7" s="182"/>
      <c r="J7" s="183"/>
      <c r="K7" s="182"/>
      <c r="L7" s="184">
        <f t="shared" si="0"/>
        <v>0</v>
      </c>
      <c r="M7" s="185"/>
      <c r="N7" s="186"/>
      <c r="O7" s="288"/>
      <c r="P7" s="289">
        <f t="shared" si="1"/>
        <v>0</v>
      </c>
      <c r="Q7" s="189">
        <f>Q6+P7</f>
        <v>-165</v>
      </c>
      <c r="R7" s="228"/>
      <c r="S7" s="6"/>
    </row>
    <row r="8" spans="1:21" x14ac:dyDescent="0.25">
      <c r="A8" s="179"/>
      <c r="B8" s="180"/>
      <c r="C8" s="239" t="s">
        <v>17</v>
      </c>
      <c r="D8" s="181"/>
      <c r="E8" s="182"/>
      <c r="F8" s="181"/>
      <c r="G8" s="182"/>
      <c r="H8" s="181"/>
      <c r="I8" s="182"/>
      <c r="J8" s="183"/>
      <c r="K8" s="182"/>
      <c r="L8" s="184">
        <f t="shared" si="0"/>
        <v>0</v>
      </c>
      <c r="M8" s="185"/>
      <c r="N8" s="186"/>
      <c r="O8" s="288"/>
      <c r="P8" s="289">
        <f t="shared" si="1"/>
        <v>0</v>
      </c>
      <c r="Q8" s="189">
        <f t="shared" ref="Q8:Q22" si="2">Q7+P8</f>
        <v>-165</v>
      </c>
      <c r="R8" s="228"/>
      <c r="S8" s="6"/>
    </row>
    <row r="9" spans="1:21" x14ac:dyDescent="0.25">
      <c r="A9" s="179"/>
      <c r="B9" s="180"/>
      <c r="C9" s="239" t="s">
        <v>18</v>
      </c>
      <c r="D9" s="181"/>
      <c r="E9" s="182"/>
      <c r="F9" s="181"/>
      <c r="G9" s="182"/>
      <c r="H9" s="181"/>
      <c r="I9" s="182"/>
      <c r="J9" s="183"/>
      <c r="K9" s="182"/>
      <c r="L9" s="184">
        <f t="shared" si="0"/>
        <v>0</v>
      </c>
      <c r="M9" s="185"/>
      <c r="N9" s="186"/>
      <c r="O9" s="288"/>
      <c r="P9" s="289">
        <f t="shared" si="1"/>
        <v>0</v>
      </c>
      <c r="Q9" s="189">
        <f t="shared" si="2"/>
        <v>-165</v>
      </c>
      <c r="R9" s="228"/>
      <c r="S9" s="6"/>
    </row>
    <row r="10" spans="1:21" x14ac:dyDescent="0.25">
      <c r="A10" s="179"/>
      <c r="B10" s="180"/>
      <c r="C10" s="86" t="s">
        <v>19</v>
      </c>
      <c r="D10" s="87"/>
      <c r="E10" s="88"/>
      <c r="F10" s="87"/>
      <c r="G10" s="88"/>
      <c r="H10" s="87"/>
      <c r="I10" s="88"/>
      <c r="J10" s="89"/>
      <c r="K10" s="88"/>
      <c r="L10" s="90">
        <f t="shared" si="0"/>
        <v>0</v>
      </c>
      <c r="M10" s="91"/>
      <c r="N10" s="119"/>
      <c r="O10" s="311"/>
      <c r="P10" s="313">
        <f t="shared" si="1"/>
        <v>0</v>
      </c>
      <c r="Q10" s="93">
        <f t="shared" si="2"/>
        <v>-165</v>
      </c>
      <c r="R10" s="94"/>
      <c r="S10" s="6"/>
    </row>
    <row r="11" spans="1:21" s="51" customFormat="1" ht="13.8" thickBot="1" x14ac:dyDescent="0.3">
      <c r="A11" s="229"/>
      <c r="B11" s="180"/>
      <c r="C11" s="96" t="s">
        <v>20</v>
      </c>
      <c r="D11" s="97"/>
      <c r="E11" s="98"/>
      <c r="F11" s="97"/>
      <c r="G11" s="98"/>
      <c r="H11" s="97"/>
      <c r="I11" s="98"/>
      <c r="J11" s="99"/>
      <c r="K11" s="98"/>
      <c r="L11" s="100">
        <f t="shared" si="0"/>
        <v>0</v>
      </c>
      <c r="M11" s="101"/>
      <c r="N11" s="120"/>
      <c r="O11" s="312"/>
      <c r="P11" s="314">
        <f t="shared" si="1"/>
        <v>0</v>
      </c>
      <c r="Q11" s="103">
        <f t="shared" si="2"/>
        <v>-165</v>
      </c>
      <c r="R11" s="104"/>
      <c r="S11" s="50"/>
    </row>
    <row r="12" spans="1:21" x14ac:dyDescent="0.25">
      <c r="A12" s="240">
        <v>5</v>
      </c>
      <c r="B12" s="180"/>
      <c r="C12" s="241" t="s">
        <v>14</v>
      </c>
      <c r="D12" s="242"/>
      <c r="E12" s="243"/>
      <c r="F12" s="242"/>
      <c r="G12" s="243"/>
      <c r="H12" s="242"/>
      <c r="I12" s="243"/>
      <c r="J12" s="244"/>
      <c r="K12" s="243"/>
      <c r="L12" s="245">
        <f t="shared" si="0"/>
        <v>0</v>
      </c>
      <c r="M12" s="246"/>
      <c r="N12" s="247"/>
      <c r="O12" s="248"/>
      <c r="P12" s="309">
        <f t="shared" si="1"/>
        <v>0</v>
      </c>
      <c r="Q12" s="249">
        <f t="shared" si="2"/>
        <v>-165</v>
      </c>
      <c r="R12" s="228"/>
      <c r="S12" s="6"/>
    </row>
    <row r="13" spans="1:21" x14ac:dyDescent="0.25">
      <c r="A13" s="179"/>
      <c r="B13" s="180"/>
      <c r="C13" s="239" t="s">
        <v>15</v>
      </c>
      <c r="D13" s="181"/>
      <c r="E13" s="182"/>
      <c r="F13" s="181"/>
      <c r="G13" s="182"/>
      <c r="H13" s="181"/>
      <c r="I13" s="182"/>
      <c r="J13" s="183"/>
      <c r="K13" s="182"/>
      <c r="L13" s="184">
        <f t="shared" si="0"/>
        <v>0</v>
      </c>
      <c r="M13" s="185"/>
      <c r="N13" s="186"/>
      <c r="O13" s="187"/>
      <c r="P13" s="289">
        <f t="shared" si="1"/>
        <v>0</v>
      </c>
      <c r="Q13" s="189">
        <f t="shared" si="2"/>
        <v>-165</v>
      </c>
      <c r="R13" s="228"/>
      <c r="S13" s="6"/>
    </row>
    <row r="14" spans="1:21" x14ac:dyDescent="0.25">
      <c r="A14" s="179"/>
      <c r="B14" s="180"/>
      <c r="C14" s="239" t="s">
        <v>16</v>
      </c>
      <c r="D14" s="181"/>
      <c r="E14" s="182"/>
      <c r="F14" s="181"/>
      <c r="G14" s="182"/>
      <c r="H14" s="181"/>
      <c r="I14" s="182"/>
      <c r="J14" s="183"/>
      <c r="K14" s="182"/>
      <c r="L14" s="184">
        <f t="shared" si="0"/>
        <v>0</v>
      </c>
      <c r="M14" s="185"/>
      <c r="N14" s="186"/>
      <c r="O14" s="187"/>
      <c r="P14" s="289">
        <v>0</v>
      </c>
      <c r="Q14" s="189">
        <f t="shared" si="2"/>
        <v>-165</v>
      </c>
      <c r="R14" s="228"/>
      <c r="S14" s="6"/>
    </row>
    <row r="15" spans="1:21" x14ac:dyDescent="0.25">
      <c r="A15" s="42"/>
      <c r="B15" s="165">
        <v>1</v>
      </c>
      <c r="C15" s="11" t="s">
        <v>17</v>
      </c>
      <c r="D15" s="12"/>
      <c r="E15" s="44"/>
      <c r="F15" s="12"/>
      <c r="G15" s="44"/>
      <c r="H15" s="12"/>
      <c r="I15" s="44"/>
      <c r="J15" s="45"/>
      <c r="K15" s="44"/>
      <c r="L15" s="46">
        <f t="shared" si="0"/>
        <v>0</v>
      </c>
      <c r="M15" s="47"/>
      <c r="N15" s="122"/>
      <c r="O15" s="48"/>
      <c r="P15" s="295">
        <f>L15-7.5*R$1</f>
        <v>-7.5</v>
      </c>
      <c r="Q15" s="49">
        <f t="shared" si="2"/>
        <v>-172.5</v>
      </c>
      <c r="R15" s="41"/>
      <c r="S15" s="6"/>
    </row>
    <row r="16" spans="1:21" x14ac:dyDescent="0.25">
      <c r="A16" s="42"/>
      <c r="B16" s="165">
        <f t="shared" ref="B15:B34" si="3">B15+1</f>
        <v>2</v>
      </c>
      <c r="C16" s="11" t="s">
        <v>18</v>
      </c>
      <c r="D16" s="12"/>
      <c r="E16" s="44"/>
      <c r="F16" s="12"/>
      <c r="G16" s="44"/>
      <c r="H16" s="12"/>
      <c r="I16" s="44"/>
      <c r="J16" s="45"/>
      <c r="K16" s="44"/>
      <c r="L16" s="46">
        <f t="shared" si="0"/>
        <v>0</v>
      </c>
      <c r="M16" s="47"/>
      <c r="N16" s="122"/>
      <c r="O16" s="48"/>
      <c r="P16" s="126">
        <f>L16-7.5*R$1</f>
        <v>-7.5</v>
      </c>
      <c r="Q16" s="49">
        <f t="shared" si="2"/>
        <v>-180</v>
      </c>
      <c r="R16" s="41"/>
      <c r="S16" s="6"/>
    </row>
    <row r="17" spans="1:19" x14ac:dyDescent="0.25">
      <c r="A17" s="84"/>
      <c r="B17" s="180">
        <f t="shared" si="3"/>
        <v>3</v>
      </c>
      <c r="C17" s="86" t="s">
        <v>19</v>
      </c>
      <c r="D17" s="87"/>
      <c r="E17" s="88"/>
      <c r="F17" s="87"/>
      <c r="G17" s="88"/>
      <c r="H17" s="87"/>
      <c r="I17" s="88"/>
      <c r="J17" s="89"/>
      <c r="K17" s="88"/>
      <c r="L17" s="90">
        <f t="shared" si="0"/>
        <v>0</v>
      </c>
      <c r="M17" s="91"/>
      <c r="N17" s="119"/>
      <c r="O17" s="92"/>
      <c r="P17" s="124">
        <f>L17</f>
        <v>0</v>
      </c>
      <c r="Q17" s="93">
        <f t="shared" si="2"/>
        <v>-180</v>
      </c>
      <c r="R17" s="94"/>
      <c r="S17" s="6"/>
    </row>
    <row r="18" spans="1:19" ht="13.8" thickBot="1" x14ac:dyDescent="0.3">
      <c r="A18" s="105"/>
      <c r="B18" s="180">
        <f t="shared" si="3"/>
        <v>4</v>
      </c>
      <c r="C18" s="96" t="s">
        <v>20</v>
      </c>
      <c r="D18" s="97"/>
      <c r="E18" s="98"/>
      <c r="F18" s="97"/>
      <c r="G18" s="98"/>
      <c r="H18" s="97"/>
      <c r="I18" s="98"/>
      <c r="J18" s="99"/>
      <c r="K18" s="98"/>
      <c r="L18" s="100">
        <f t="shared" si="0"/>
        <v>0</v>
      </c>
      <c r="M18" s="101"/>
      <c r="N18" s="123"/>
      <c r="O18" s="106"/>
      <c r="P18" s="125">
        <f>L18</f>
        <v>0</v>
      </c>
      <c r="Q18" s="103">
        <f t="shared" si="2"/>
        <v>-180</v>
      </c>
      <c r="R18" s="94"/>
      <c r="S18" s="6"/>
    </row>
    <row r="19" spans="1:19" x14ac:dyDescent="0.25">
      <c r="A19" s="52">
        <f>A12+1</f>
        <v>6</v>
      </c>
      <c r="B19" s="253">
        <f t="shared" si="3"/>
        <v>5</v>
      </c>
      <c r="C19" s="3" t="s">
        <v>14</v>
      </c>
      <c r="D19" s="34"/>
      <c r="E19" s="35"/>
      <c r="F19" s="34"/>
      <c r="G19" s="35"/>
      <c r="H19" s="34"/>
      <c r="I19" s="35"/>
      <c r="J19" s="36"/>
      <c r="K19" s="35"/>
      <c r="L19" s="37">
        <f t="shared" si="0"/>
        <v>0</v>
      </c>
      <c r="M19" s="38"/>
      <c r="N19" s="121"/>
      <c r="O19" s="39"/>
      <c r="P19" s="659">
        <f>L19-7.5*R$1</f>
        <v>-7.5</v>
      </c>
      <c r="Q19" s="40">
        <f t="shared" si="2"/>
        <v>-187.5</v>
      </c>
      <c r="R19" s="41"/>
      <c r="S19" s="6"/>
    </row>
    <row r="20" spans="1:19" x14ac:dyDescent="0.25">
      <c r="A20" s="42"/>
      <c r="B20" s="253">
        <f t="shared" si="3"/>
        <v>6</v>
      </c>
      <c r="C20" s="11" t="s">
        <v>15</v>
      </c>
      <c r="D20" s="12"/>
      <c r="E20" s="44"/>
      <c r="F20" s="12"/>
      <c r="G20" s="44"/>
      <c r="H20" s="12"/>
      <c r="I20" s="44"/>
      <c r="J20" s="45"/>
      <c r="K20" s="44"/>
      <c r="L20" s="46">
        <f t="shared" si="0"/>
        <v>0</v>
      </c>
      <c r="M20" s="47"/>
      <c r="N20" s="122"/>
      <c r="O20" s="48"/>
      <c r="P20" s="295">
        <f>L20-7.5*R$1</f>
        <v>-7.5</v>
      </c>
      <c r="Q20" s="49">
        <f t="shared" si="2"/>
        <v>-195</v>
      </c>
      <c r="R20" s="41"/>
      <c r="S20" s="6"/>
    </row>
    <row r="21" spans="1:19" x14ac:dyDescent="0.25">
      <c r="A21" s="42"/>
      <c r="B21" s="253">
        <f t="shared" si="3"/>
        <v>7</v>
      </c>
      <c r="C21" s="11" t="s">
        <v>16</v>
      </c>
      <c r="D21" s="12"/>
      <c r="E21" s="44"/>
      <c r="F21" s="12"/>
      <c r="G21" s="44"/>
      <c r="H21" s="12"/>
      <c r="I21" s="44"/>
      <c r="J21" s="45"/>
      <c r="K21" s="44"/>
      <c r="L21" s="46">
        <f t="shared" ref="L21:L36" si="4">(F21-D21)+((G21-E21)/60)+(J21-H21)+((K21-I21)/60)</f>
        <v>0</v>
      </c>
      <c r="M21" s="47"/>
      <c r="N21" s="122"/>
      <c r="O21" s="48"/>
      <c r="P21" s="295">
        <f>L21-7.5*R$1</f>
        <v>-7.5</v>
      </c>
      <c r="Q21" s="49">
        <f t="shared" si="2"/>
        <v>-202.5</v>
      </c>
      <c r="R21" s="41"/>
      <c r="S21" s="6"/>
    </row>
    <row r="22" spans="1:19" x14ac:dyDescent="0.25">
      <c r="A22" s="42"/>
      <c r="B22" s="253">
        <f t="shared" si="3"/>
        <v>8</v>
      </c>
      <c r="C22" s="11" t="s">
        <v>17</v>
      </c>
      <c r="D22" s="12"/>
      <c r="E22" s="44"/>
      <c r="F22" s="12"/>
      <c r="G22" s="44"/>
      <c r="H22" s="12"/>
      <c r="I22" s="44"/>
      <c r="J22" s="45"/>
      <c r="K22" s="44"/>
      <c r="L22" s="46">
        <f t="shared" si="4"/>
        <v>0</v>
      </c>
      <c r="M22" s="47"/>
      <c r="N22" s="122"/>
      <c r="O22" s="48"/>
      <c r="P22" s="295">
        <f>L22-7.5*R$1</f>
        <v>-7.5</v>
      </c>
      <c r="Q22" s="49">
        <f t="shared" si="2"/>
        <v>-210</v>
      </c>
      <c r="R22" s="41"/>
      <c r="S22" s="6"/>
    </row>
    <row r="23" spans="1:19" x14ac:dyDescent="0.25">
      <c r="A23" s="42"/>
      <c r="B23" s="253">
        <f t="shared" si="3"/>
        <v>9</v>
      </c>
      <c r="C23" s="11" t="s">
        <v>18</v>
      </c>
      <c r="D23" s="12"/>
      <c r="E23" s="44"/>
      <c r="F23" s="12"/>
      <c r="G23" s="44"/>
      <c r="H23" s="12"/>
      <c r="I23" s="44"/>
      <c r="J23" s="45"/>
      <c r="K23" s="44"/>
      <c r="L23" s="46">
        <f t="shared" si="4"/>
        <v>0</v>
      </c>
      <c r="M23" s="47"/>
      <c r="N23" s="122"/>
      <c r="O23" s="48"/>
      <c r="P23" s="126">
        <f>L23-7.5*R$1</f>
        <v>-7.5</v>
      </c>
      <c r="Q23" s="49">
        <f>Q22+P23</f>
        <v>-217.5</v>
      </c>
      <c r="R23" s="41"/>
      <c r="S23" s="6"/>
    </row>
    <row r="24" spans="1:19" x14ac:dyDescent="0.25">
      <c r="A24" s="84"/>
      <c r="B24" s="180">
        <f t="shared" si="3"/>
        <v>10</v>
      </c>
      <c r="C24" s="86" t="s">
        <v>19</v>
      </c>
      <c r="D24" s="87"/>
      <c r="E24" s="88"/>
      <c r="F24" s="87"/>
      <c r="G24" s="88"/>
      <c r="H24" s="87"/>
      <c r="I24" s="88"/>
      <c r="J24" s="89"/>
      <c r="K24" s="88"/>
      <c r="L24" s="90">
        <f t="shared" si="4"/>
        <v>0</v>
      </c>
      <c r="M24" s="91"/>
      <c r="N24" s="119"/>
      <c r="O24" s="92"/>
      <c r="P24" s="124">
        <f>L24</f>
        <v>0</v>
      </c>
      <c r="Q24" s="93">
        <f>Q23+P24</f>
        <v>-217.5</v>
      </c>
      <c r="R24" s="94"/>
      <c r="S24" s="6"/>
    </row>
    <row r="25" spans="1:19" ht="13.8" thickBot="1" x14ac:dyDescent="0.3">
      <c r="A25" s="105"/>
      <c r="B25" s="180">
        <f t="shared" si="3"/>
        <v>11</v>
      </c>
      <c r="C25" s="96" t="s">
        <v>20</v>
      </c>
      <c r="D25" s="97"/>
      <c r="E25" s="98"/>
      <c r="F25" s="97"/>
      <c r="G25" s="98"/>
      <c r="H25" s="97"/>
      <c r="I25" s="98"/>
      <c r="J25" s="99"/>
      <c r="K25" s="98"/>
      <c r="L25" s="100">
        <f t="shared" si="4"/>
        <v>0</v>
      </c>
      <c r="M25" s="101"/>
      <c r="N25" s="123"/>
      <c r="O25" s="106"/>
      <c r="P25" s="125">
        <f>L25</f>
        <v>0</v>
      </c>
      <c r="Q25" s="103">
        <f>Q24+P25</f>
        <v>-217.5</v>
      </c>
      <c r="R25" s="94"/>
      <c r="S25" s="6"/>
    </row>
    <row r="26" spans="1:19" x14ac:dyDescent="0.25">
      <c r="A26" s="52">
        <f>A19+1</f>
        <v>7</v>
      </c>
      <c r="B26" s="253">
        <f t="shared" si="3"/>
        <v>12</v>
      </c>
      <c r="C26" s="3" t="s">
        <v>14</v>
      </c>
      <c r="D26" s="34"/>
      <c r="E26" s="35"/>
      <c r="F26" s="34"/>
      <c r="G26" s="35"/>
      <c r="H26" s="34"/>
      <c r="I26" s="35"/>
      <c r="J26" s="36"/>
      <c r="K26" s="35"/>
      <c r="L26" s="37">
        <f t="shared" si="4"/>
        <v>0</v>
      </c>
      <c r="M26" s="38"/>
      <c r="N26" s="121"/>
      <c r="O26" s="39"/>
      <c r="P26" s="659">
        <f>L26-7.5*R$1</f>
        <v>-7.5</v>
      </c>
      <c r="Q26" s="40">
        <f t="shared" ref="Q26:Q34" si="5">Q25+P26</f>
        <v>-225</v>
      </c>
      <c r="R26" s="41"/>
      <c r="S26" s="6"/>
    </row>
    <row r="27" spans="1:19" x14ac:dyDescent="0.25">
      <c r="A27" s="42"/>
      <c r="B27" s="253">
        <f t="shared" si="3"/>
        <v>13</v>
      </c>
      <c r="C27" s="11" t="s">
        <v>15</v>
      </c>
      <c r="D27" s="12"/>
      <c r="E27" s="44"/>
      <c r="F27" s="12"/>
      <c r="G27" s="44"/>
      <c r="H27" s="12"/>
      <c r="I27" s="44"/>
      <c r="J27" s="45"/>
      <c r="K27" s="44"/>
      <c r="L27" s="46">
        <f t="shared" si="4"/>
        <v>0</v>
      </c>
      <c r="M27" s="47"/>
      <c r="N27" s="122"/>
      <c r="O27" s="48"/>
      <c r="P27" s="295">
        <f>L27-7.5*R$1</f>
        <v>-7.5</v>
      </c>
      <c r="Q27" s="49">
        <f t="shared" si="5"/>
        <v>-232.5</v>
      </c>
      <c r="R27" s="41"/>
      <c r="S27" s="6"/>
    </row>
    <row r="28" spans="1:19" x14ac:dyDescent="0.25">
      <c r="A28" s="42"/>
      <c r="B28" s="253">
        <f t="shared" si="3"/>
        <v>14</v>
      </c>
      <c r="C28" s="11" t="s">
        <v>16</v>
      </c>
      <c r="D28" s="12"/>
      <c r="E28" s="44"/>
      <c r="F28" s="12"/>
      <c r="G28" s="44"/>
      <c r="H28" s="12"/>
      <c r="I28" s="44"/>
      <c r="J28" s="45"/>
      <c r="K28" s="44"/>
      <c r="L28" s="46">
        <f t="shared" si="4"/>
        <v>0</v>
      </c>
      <c r="M28" s="47"/>
      <c r="N28" s="122"/>
      <c r="O28" s="48"/>
      <c r="P28" s="295">
        <f>L28-7.5*R$1</f>
        <v>-7.5</v>
      </c>
      <c r="Q28" s="49">
        <f t="shared" si="5"/>
        <v>-240</v>
      </c>
      <c r="R28" s="41"/>
      <c r="S28" s="6"/>
    </row>
    <row r="29" spans="1:19" x14ac:dyDescent="0.25">
      <c r="A29" s="42"/>
      <c r="B29" s="253">
        <f t="shared" si="3"/>
        <v>15</v>
      </c>
      <c r="C29" s="11" t="s">
        <v>17</v>
      </c>
      <c r="D29" s="12"/>
      <c r="E29" s="44"/>
      <c r="F29" s="12"/>
      <c r="G29" s="44"/>
      <c r="H29" s="12"/>
      <c r="I29" s="44"/>
      <c r="J29" s="45"/>
      <c r="K29" s="44"/>
      <c r="L29" s="46">
        <f t="shared" si="4"/>
        <v>0</v>
      </c>
      <c r="M29" s="47"/>
      <c r="N29" s="122"/>
      <c r="O29" s="48"/>
      <c r="P29" s="295">
        <f>L29-7.5*R$1</f>
        <v>-7.5</v>
      </c>
      <c r="Q29" s="49">
        <f t="shared" si="5"/>
        <v>-247.5</v>
      </c>
      <c r="R29" s="41"/>
      <c r="S29" s="6"/>
    </row>
    <row r="30" spans="1:19" x14ac:dyDescent="0.25">
      <c r="A30" s="42"/>
      <c r="B30" s="253">
        <f t="shared" si="3"/>
        <v>16</v>
      </c>
      <c r="C30" s="11" t="s">
        <v>18</v>
      </c>
      <c r="D30" s="12"/>
      <c r="E30" s="44"/>
      <c r="F30" s="12"/>
      <c r="G30" s="44"/>
      <c r="H30" s="12"/>
      <c r="I30" s="44"/>
      <c r="J30" s="45"/>
      <c r="K30" s="44"/>
      <c r="L30" s="46">
        <f t="shared" si="4"/>
        <v>0</v>
      </c>
      <c r="M30" s="47"/>
      <c r="N30" s="122"/>
      <c r="O30" s="48"/>
      <c r="P30" s="126">
        <f>L30-7.5*R$1</f>
        <v>-7.5</v>
      </c>
      <c r="Q30" s="49">
        <f t="shared" si="5"/>
        <v>-255</v>
      </c>
      <c r="R30" s="41"/>
      <c r="S30" s="6"/>
    </row>
    <row r="31" spans="1:19" x14ac:dyDescent="0.25">
      <c r="A31" s="84"/>
      <c r="B31" s="180">
        <f t="shared" si="3"/>
        <v>17</v>
      </c>
      <c r="C31" s="86" t="s">
        <v>19</v>
      </c>
      <c r="D31" s="87"/>
      <c r="E31" s="88"/>
      <c r="F31" s="87"/>
      <c r="G31" s="88"/>
      <c r="H31" s="87"/>
      <c r="I31" s="88"/>
      <c r="J31" s="89"/>
      <c r="K31" s="88"/>
      <c r="L31" s="90">
        <f t="shared" si="4"/>
        <v>0</v>
      </c>
      <c r="M31" s="91"/>
      <c r="N31" s="119"/>
      <c r="O31" s="92"/>
      <c r="P31" s="124">
        <f>L31</f>
        <v>0</v>
      </c>
      <c r="Q31" s="93">
        <f t="shared" si="5"/>
        <v>-255</v>
      </c>
      <c r="R31" s="94"/>
      <c r="S31" s="6"/>
    </row>
    <row r="32" spans="1:19" ht="13.8" thickBot="1" x14ac:dyDescent="0.3">
      <c r="A32" s="105"/>
      <c r="B32" s="180">
        <f t="shared" si="3"/>
        <v>18</v>
      </c>
      <c r="C32" s="96" t="s">
        <v>20</v>
      </c>
      <c r="D32" s="97"/>
      <c r="E32" s="98"/>
      <c r="F32" s="97"/>
      <c r="G32" s="98"/>
      <c r="H32" s="97"/>
      <c r="I32" s="98"/>
      <c r="J32" s="99"/>
      <c r="K32" s="98"/>
      <c r="L32" s="100">
        <f t="shared" si="4"/>
        <v>0</v>
      </c>
      <c r="M32" s="101"/>
      <c r="N32" s="123"/>
      <c r="O32" s="106"/>
      <c r="P32" s="125">
        <f>L32</f>
        <v>0</v>
      </c>
      <c r="Q32" s="103">
        <f t="shared" si="5"/>
        <v>-255</v>
      </c>
      <c r="R32" s="94"/>
      <c r="S32" s="6"/>
    </row>
    <row r="33" spans="1:19" x14ac:dyDescent="0.25">
      <c r="A33" s="426">
        <f>A26+1</f>
        <v>8</v>
      </c>
      <c r="B33" s="253">
        <f t="shared" si="3"/>
        <v>19</v>
      </c>
      <c r="C33" s="3" t="s">
        <v>14</v>
      </c>
      <c r="D33" s="34"/>
      <c r="E33" s="35"/>
      <c r="F33" s="34"/>
      <c r="G33" s="35"/>
      <c r="H33" s="34"/>
      <c r="I33" s="35"/>
      <c r="J33" s="36"/>
      <c r="K33" s="35"/>
      <c r="L33" s="37">
        <f t="shared" si="4"/>
        <v>0</v>
      </c>
      <c r="M33" s="38"/>
      <c r="N33" s="122"/>
      <c r="O33" s="48"/>
      <c r="P33" s="659">
        <f>L33-7.5*R$1</f>
        <v>-7.5</v>
      </c>
      <c r="Q33" s="40">
        <f t="shared" si="5"/>
        <v>-262.5</v>
      </c>
      <c r="R33" s="41"/>
      <c r="S33" s="6"/>
    </row>
    <row r="34" spans="1:19" x14ac:dyDescent="0.25">
      <c r="A34" s="427"/>
      <c r="B34" s="253">
        <f t="shared" si="3"/>
        <v>20</v>
      </c>
      <c r="C34" s="166" t="s">
        <v>15</v>
      </c>
      <c r="D34" s="12"/>
      <c r="E34" s="44"/>
      <c r="F34" s="12"/>
      <c r="G34" s="44"/>
      <c r="H34" s="12"/>
      <c r="I34" s="44"/>
      <c r="J34" s="12"/>
      <c r="K34" s="44"/>
      <c r="L34" s="168">
        <f t="shared" si="4"/>
        <v>0</v>
      </c>
      <c r="M34" s="169"/>
      <c r="N34" s="122"/>
      <c r="O34" s="48"/>
      <c r="P34" s="295">
        <f>L34-7.5*R$1</f>
        <v>-7.5</v>
      </c>
      <c r="Q34" s="172">
        <f t="shared" si="5"/>
        <v>-270</v>
      </c>
      <c r="R34" s="41"/>
      <c r="S34" s="6"/>
    </row>
    <row r="35" spans="1:19" x14ac:dyDescent="0.25">
      <c r="A35" s="427"/>
      <c r="B35" s="253">
        <f t="shared" ref="B35:B42" si="6">B34+1</f>
        <v>21</v>
      </c>
      <c r="C35" s="166" t="s">
        <v>16</v>
      </c>
      <c r="D35" s="12"/>
      <c r="E35" s="44"/>
      <c r="F35" s="396"/>
      <c r="G35" s="44"/>
      <c r="H35" s="396"/>
      <c r="I35" s="44"/>
      <c r="J35" s="396"/>
      <c r="K35" s="44"/>
      <c r="L35" s="168">
        <f t="shared" si="4"/>
        <v>0</v>
      </c>
      <c r="M35" s="169"/>
      <c r="N35" s="397"/>
      <c r="O35" s="398"/>
      <c r="P35" s="295">
        <f>L35-7.5*R$1</f>
        <v>-7.5</v>
      </c>
      <c r="Q35" s="401">
        <f>Q34+P35</f>
        <v>-277.5</v>
      </c>
      <c r="R35" s="402"/>
      <c r="S35" s="6"/>
    </row>
    <row r="36" spans="1:19" x14ac:dyDescent="0.25">
      <c r="A36" s="428"/>
      <c r="B36" s="253">
        <f t="shared" si="6"/>
        <v>22</v>
      </c>
      <c r="C36" s="256" t="s">
        <v>17</v>
      </c>
      <c r="D36" s="395"/>
      <c r="E36" s="377"/>
      <c r="F36" s="395"/>
      <c r="G36" s="377"/>
      <c r="H36" s="395"/>
      <c r="I36" s="377"/>
      <c r="J36" s="395"/>
      <c r="K36" s="377"/>
      <c r="L36" s="235">
        <f t="shared" si="4"/>
        <v>0</v>
      </c>
      <c r="M36" s="236"/>
      <c r="N36" s="399"/>
      <c r="O36" s="400"/>
      <c r="P36" s="295">
        <f>L36-7.5*R$1</f>
        <v>-7.5</v>
      </c>
      <c r="Q36" s="403">
        <f t="shared" ref="Q36:Q44" si="7">Q35+P36</f>
        <v>-285</v>
      </c>
      <c r="R36" s="404"/>
      <c r="S36" s="6"/>
    </row>
    <row r="37" spans="1:19" x14ac:dyDescent="0.25">
      <c r="A37" s="252"/>
      <c r="B37" s="253">
        <f t="shared" si="6"/>
        <v>23</v>
      </c>
      <c r="C37" s="256" t="s">
        <v>18</v>
      </c>
      <c r="D37" s="395"/>
      <c r="E37" s="377"/>
      <c r="F37" s="395"/>
      <c r="G37" s="377"/>
      <c r="H37" s="395"/>
      <c r="I37" s="377"/>
      <c r="J37" s="395"/>
      <c r="K37" s="377"/>
      <c r="L37" s="235">
        <f>(F37-D37)+((G37-E37)/60)+(J37-H37)+((K37-I37)/60)</f>
        <v>0</v>
      </c>
      <c r="M37" s="236"/>
      <c r="N37" s="237"/>
      <c r="O37" s="378"/>
      <c r="P37" s="126">
        <f>L37-7.5*R$1</f>
        <v>-7.5</v>
      </c>
      <c r="Q37" s="238">
        <f t="shared" si="7"/>
        <v>-292.5</v>
      </c>
      <c r="R37" s="254"/>
      <c r="S37" s="6"/>
    </row>
    <row r="38" spans="1:19" x14ac:dyDescent="0.25">
      <c r="A38" s="84"/>
      <c r="B38" s="180">
        <f t="shared" si="6"/>
        <v>24</v>
      </c>
      <c r="C38" s="86" t="s">
        <v>19</v>
      </c>
      <c r="D38" s="87"/>
      <c r="E38" s="88"/>
      <c r="F38" s="87"/>
      <c r="G38" s="88"/>
      <c r="H38" s="87"/>
      <c r="I38" s="88"/>
      <c r="J38" s="89"/>
      <c r="K38" s="88"/>
      <c r="L38" s="90">
        <f t="shared" ref="L38:L44" si="8">(F38-D38)+((G38-E38)/60)+(J38-H38)+((K38-I38)/60)</f>
        <v>0</v>
      </c>
      <c r="M38" s="91"/>
      <c r="N38" s="119"/>
      <c r="O38" s="92"/>
      <c r="P38" s="124">
        <f t="shared" ref="P38:P44" si="9">L38</f>
        <v>0</v>
      </c>
      <c r="Q38" s="93">
        <f t="shared" si="7"/>
        <v>-292.5</v>
      </c>
      <c r="R38" s="94"/>
      <c r="S38" s="6"/>
    </row>
    <row r="39" spans="1:19" ht="13.8" thickBot="1" x14ac:dyDescent="0.3">
      <c r="A39" s="105"/>
      <c r="B39" s="180">
        <f t="shared" si="6"/>
        <v>25</v>
      </c>
      <c r="C39" s="96" t="s">
        <v>20</v>
      </c>
      <c r="D39" s="97"/>
      <c r="E39" s="98"/>
      <c r="F39" s="97"/>
      <c r="G39" s="98"/>
      <c r="H39" s="97"/>
      <c r="I39" s="98"/>
      <c r="J39" s="99"/>
      <c r="K39" s="98"/>
      <c r="L39" s="100">
        <f t="shared" si="8"/>
        <v>0</v>
      </c>
      <c r="M39" s="101"/>
      <c r="N39" s="123"/>
      <c r="O39" s="106"/>
      <c r="P39" s="124">
        <f t="shared" si="9"/>
        <v>0</v>
      </c>
      <c r="Q39" s="93">
        <f t="shared" si="7"/>
        <v>-292.5</v>
      </c>
      <c r="R39" s="94"/>
      <c r="S39" s="6"/>
    </row>
    <row r="40" spans="1:19" x14ac:dyDescent="0.25">
      <c r="A40" s="333">
        <f>A33+1</f>
        <v>9</v>
      </c>
      <c r="B40" s="43">
        <f t="shared" si="6"/>
        <v>26</v>
      </c>
      <c r="C40" s="259" t="s">
        <v>14</v>
      </c>
      <c r="D40" s="492"/>
      <c r="E40" s="326"/>
      <c r="F40" s="492"/>
      <c r="G40" s="326"/>
      <c r="H40" s="492"/>
      <c r="I40" s="326"/>
      <c r="J40" s="543"/>
      <c r="K40" s="326"/>
      <c r="L40" s="327">
        <f t="shared" si="8"/>
        <v>0</v>
      </c>
      <c r="M40" s="328"/>
      <c r="N40" s="329"/>
      <c r="O40" s="493"/>
      <c r="P40" s="662">
        <f>L40-7.5*R$1</f>
        <v>-7.5</v>
      </c>
      <c r="Q40" s="331">
        <f t="shared" si="7"/>
        <v>-300</v>
      </c>
      <c r="R40" s="254"/>
      <c r="S40" s="6"/>
    </row>
    <row r="41" spans="1:19" x14ac:dyDescent="0.25">
      <c r="A41" s="252"/>
      <c r="B41" s="43">
        <f t="shared" si="6"/>
        <v>27</v>
      </c>
      <c r="C41" s="256" t="s">
        <v>15</v>
      </c>
      <c r="D41" s="544"/>
      <c r="E41" s="377"/>
      <c r="F41" s="544"/>
      <c r="G41" s="377"/>
      <c r="H41" s="544"/>
      <c r="I41" s="377"/>
      <c r="J41" s="545"/>
      <c r="K41" s="377"/>
      <c r="L41" s="235">
        <f t="shared" si="8"/>
        <v>0</v>
      </c>
      <c r="M41" s="236"/>
      <c r="N41" s="237"/>
      <c r="O41" s="661"/>
      <c r="P41" s="660">
        <f>L41-7.5*R$1</f>
        <v>-7.5</v>
      </c>
      <c r="Q41" s="238">
        <f t="shared" si="7"/>
        <v>-307.5</v>
      </c>
      <c r="R41" s="254"/>
      <c r="S41" s="6"/>
    </row>
    <row r="42" spans="1:19" x14ac:dyDescent="0.25">
      <c r="A42" s="42"/>
      <c r="B42" s="43">
        <f t="shared" si="6"/>
        <v>28</v>
      </c>
      <c r="C42" s="11" t="s">
        <v>16</v>
      </c>
      <c r="D42" s="12"/>
      <c r="E42" s="44"/>
      <c r="F42" s="12"/>
      <c r="G42" s="44"/>
      <c r="H42" s="12"/>
      <c r="I42" s="44"/>
      <c r="J42" s="45"/>
      <c r="K42" s="44"/>
      <c r="L42" s="46">
        <f t="shared" si="8"/>
        <v>0</v>
      </c>
      <c r="M42" s="47"/>
      <c r="N42" s="122"/>
      <c r="O42" s="310"/>
      <c r="P42" s="660">
        <f>L42-7.5*R$1</f>
        <v>-7.5</v>
      </c>
      <c r="Q42" s="49">
        <f t="shared" si="7"/>
        <v>-315</v>
      </c>
      <c r="R42" s="41"/>
      <c r="S42" s="6"/>
    </row>
    <row r="43" spans="1:19" x14ac:dyDescent="0.25">
      <c r="A43" s="179"/>
      <c r="B43" s="180"/>
      <c r="C43" s="239" t="s">
        <v>17</v>
      </c>
      <c r="D43" s="181"/>
      <c r="E43" s="182"/>
      <c r="F43" s="181"/>
      <c r="G43" s="182"/>
      <c r="H43" s="181"/>
      <c r="I43" s="182"/>
      <c r="J43" s="183"/>
      <c r="K43" s="182"/>
      <c r="L43" s="184">
        <f t="shared" si="8"/>
        <v>0</v>
      </c>
      <c r="M43" s="185"/>
      <c r="N43" s="186"/>
      <c r="O43" s="288"/>
      <c r="P43" s="289">
        <f t="shared" si="9"/>
        <v>0</v>
      </c>
      <c r="Q43" s="189">
        <f t="shared" si="7"/>
        <v>-315</v>
      </c>
      <c r="R43" s="228"/>
      <c r="S43" s="6"/>
    </row>
    <row r="44" spans="1:19" ht="13.8" thickBot="1" x14ac:dyDescent="0.3">
      <c r="A44" s="191"/>
      <c r="B44" s="180"/>
      <c r="C44" s="250" t="s">
        <v>18</v>
      </c>
      <c r="D44" s="193"/>
      <c r="E44" s="194"/>
      <c r="F44" s="193"/>
      <c r="G44" s="194"/>
      <c r="H44" s="193"/>
      <c r="I44" s="194"/>
      <c r="J44" s="195"/>
      <c r="K44" s="194"/>
      <c r="L44" s="196">
        <f t="shared" si="8"/>
        <v>0</v>
      </c>
      <c r="M44" s="197"/>
      <c r="N44" s="198"/>
      <c r="O44" s="306"/>
      <c r="P44" s="305">
        <f t="shared" si="9"/>
        <v>0</v>
      </c>
      <c r="Q44" s="201">
        <f t="shared" si="7"/>
        <v>-315</v>
      </c>
      <c r="R44" s="251"/>
      <c r="S44" s="6"/>
    </row>
    <row r="45" spans="1:19" s="6" customFormat="1" ht="13.8" thickBot="1" x14ac:dyDescent="0.3">
      <c r="A45" s="55"/>
      <c r="B45" s="56"/>
      <c r="C45" s="127" t="s">
        <v>21</v>
      </c>
      <c r="D45" s="56"/>
      <c r="E45" s="56"/>
      <c r="F45" s="56"/>
      <c r="G45" s="57"/>
      <c r="H45" s="56"/>
      <c r="I45" s="56"/>
      <c r="J45" s="56"/>
      <c r="K45" s="56"/>
      <c r="L45" s="58">
        <f>SUM(L5:L44)</f>
        <v>0</v>
      </c>
      <c r="M45" s="59"/>
      <c r="N45" s="55"/>
      <c r="O45" s="60">
        <f>O49</f>
        <v>0</v>
      </c>
      <c r="P45" s="307">
        <f>SUM(P5:P44)</f>
        <v>-150</v>
      </c>
      <c r="Q45" s="308">
        <f>Q44</f>
        <v>-315</v>
      </c>
      <c r="R45" s="41"/>
    </row>
    <row r="46" spans="1:19" x14ac:dyDescent="0.25">
      <c r="A46" s="52"/>
      <c r="B46" s="118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112" t="s">
        <v>22</v>
      </c>
      <c r="O46" s="113"/>
      <c r="P46" s="63" t="s">
        <v>23</v>
      </c>
      <c r="Q46" s="16"/>
      <c r="R46" s="64"/>
      <c r="S46" s="6"/>
    </row>
    <row r="47" spans="1:19" x14ac:dyDescent="0.25">
      <c r="A47" s="42"/>
      <c r="B47" s="116"/>
      <c r="C47" s="65" t="s">
        <v>24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4"/>
      <c r="O47" s="47">
        <f>O3</f>
        <v>25</v>
      </c>
      <c r="P47" s="10"/>
      <c r="Q47" s="66">
        <f>Q2</f>
        <v>-165</v>
      </c>
      <c r="R47" s="41"/>
      <c r="S47" s="6"/>
    </row>
    <row r="48" spans="1:19" x14ac:dyDescent="0.25">
      <c r="A48" s="42"/>
      <c r="B48" s="116"/>
      <c r="C48" s="65" t="s">
        <v>25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4"/>
      <c r="O48" s="33">
        <v>0</v>
      </c>
      <c r="P48" s="10"/>
      <c r="Q48" s="67">
        <v>0</v>
      </c>
      <c r="R48" s="41"/>
      <c r="S48" s="6"/>
    </row>
    <row r="49" spans="1:19" ht="13.8" thickBot="1" x14ac:dyDescent="0.3">
      <c r="A49" s="42"/>
      <c r="B49" s="116"/>
      <c r="C49" s="68" t="s">
        <v>26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115"/>
      <c r="O49" s="70">
        <f>SUM(O5:O44)*-1</f>
        <v>0</v>
      </c>
      <c r="P49" s="69"/>
      <c r="Q49" s="66">
        <f>P45</f>
        <v>-150</v>
      </c>
      <c r="R49" s="41"/>
      <c r="S49" s="6"/>
    </row>
    <row r="50" spans="1:19" ht="13.8" thickBot="1" x14ac:dyDescent="0.3">
      <c r="A50" s="42"/>
      <c r="B50" s="116"/>
      <c r="C50" s="71" t="s">
        <v>27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117"/>
      <c r="O50" s="73">
        <f>SUM(O47:O49)</f>
        <v>25</v>
      </c>
      <c r="P50" s="72"/>
      <c r="Q50" s="74">
        <f>SUM(Q47:Q49)</f>
        <v>-315</v>
      </c>
      <c r="R50" s="41"/>
      <c r="S50" s="6"/>
    </row>
    <row r="51" spans="1:19" x14ac:dyDescent="0.25">
      <c r="A51" s="42"/>
      <c r="B51" s="10"/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75"/>
      <c r="R51" s="41"/>
      <c r="S51" s="6"/>
    </row>
    <row r="52" spans="1:19" x14ac:dyDescent="0.25">
      <c r="A52" s="42"/>
      <c r="B52" s="10"/>
      <c r="C52" s="11" t="s">
        <v>28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75"/>
      <c r="R52" s="41"/>
      <c r="S52" s="6"/>
    </row>
    <row r="53" spans="1:19" x14ac:dyDescent="0.25">
      <c r="A53" s="42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69"/>
      <c r="P53" s="69"/>
      <c r="Q53" s="76"/>
      <c r="R53" s="41"/>
      <c r="S53" s="6"/>
    </row>
    <row r="54" spans="1:19" ht="13.8" thickBot="1" x14ac:dyDescent="0.3">
      <c r="A54" s="22"/>
      <c r="B54" s="77"/>
      <c r="C54" s="21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 t="s">
        <v>29</v>
      </c>
      <c r="Q54" s="78"/>
      <c r="R54" s="54"/>
      <c r="S54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>
    <oddFooter>&amp;L&amp;F-  Utskrift &amp;D-  &amp;T  Side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Y54"/>
  <sheetViews>
    <sheetView workbookViewId="0">
      <selection activeCell="U36" sqref="U36"/>
    </sheetView>
  </sheetViews>
  <sheetFormatPr baseColWidth="10" defaultColWidth="7.88671875" defaultRowHeight="13.2" x14ac:dyDescent="0.25"/>
  <cols>
    <col min="1" max="1" width="3" style="7" customWidth="1"/>
    <col min="2" max="2" width="3.21875" style="7" customWidth="1"/>
    <col min="3" max="3" width="7" style="79" customWidth="1"/>
    <col min="4" max="4" width="2.88671875" style="7" customWidth="1"/>
    <col min="5" max="5" width="3" style="7" customWidth="1"/>
    <col min="6" max="6" width="3.44140625" style="7" customWidth="1"/>
    <col min="7" max="7" width="2.6640625" style="7" customWidth="1"/>
    <col min="8" max="8" width="3" style="7" customWidth="1"/>
    <col min="9" max="9" width="2.88671875" style="7" customWidth="1"/>
    <col min="10" max="10" width="3.44140625" style="7" customWidth="1"/>
    <col min="11" max="11" width="3.109375" style="7" customWidth="1"/>
    <col min="12" max="12" width="5.44140625" style="7" customWidth="1"/>
    <col min="13" max="13" width="4.5546875" style="7" customWidth="1"/>
    <col min="14" max="14" width="5.109375" style="7" customWidth="1"/>
    <col min="15" max="15" width="2.88671875" style="7" customWidth="1"/>
    <col min="16" max="16" width="7.33203125" style="7" customWidth="1"/>
    <col min="17" max="17" width="7.44140625" style="7" customWidth="1"/>
    <col min="18" max="18" width="14.33203125" style="7" customWidth="1"/>
    <col min="19" max="16384" width="7.88671875" style="7"/>
  </cols>
  <sheetData>
    <row r="1" spans="1:21" ht="23.4" thickBot="1" x14ac:dyDescent="0.4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 t="s">
        <v>33</v>
      </c>
      <c r="Q1" s="5">
        <f>Januar!Q1</f>
        <v>2018</v>
      </c>
      <c r="R1" s="233">
        <f>Februar!R1</f>
        <v>1</v>
      </c>
      <c r="S1" s="6"/>
      <c r="U1" s="8"/>
    </row>
    <row r="2" spans="1:21" ht="22.8" x14ac:dyDescent="0.4">
      <c r="A2" s="9" t="s">
        <v>44</v>
      </c>
      <c r="B2" s="10"/>
      <c r="C2" s="11"/>
      <c r="D2" s="12">
        <f>Januar!D2</f>
        <v>0</v>
      </c>
      <c r="E2" s="13"/>
      <c r="F2" s="13"/>
      <c r="G2" s="13"/>
      <c r="H2" s="13"/>
      <c r="I2" s="13"/>
      <c r="J2" s="13"/>
      <c r="K2" s="13"/>
      <c r="L2" s="13"/>
      <c r="M2" s="14"/>
      <c r="N2" s="15" t="s">
        <v>2</v>
      </c>
      <c r="O2" s="16"/>
      <c r="P2" s="17" t="s">
        <v>3</v>
      </c>
      <c r="Q2" s="18">
        <f>Februar!Q50</f>
        <v>-315</v>
      </c>
      <c r="R2" s="19"/>
      <c r="S2" s="6"/>
    </row>
    <row r="3" spans="1:21" ht="13.8" thickBot="1" x14ac:dyDescent="0.3">
      <c r="A3" s="131" t="s">
        <v>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 t="s">
        <v>31</v>
      </c>
      <c r="O3" s="23">
        <f>Februar!O50</f>
        <v>25</v>
      </c>
      <c r="P3" s="20" t="s">
        <v>5</v>
      </c>
      <c r="Q3" s="24" t="s">
        <v>6</v>
      </c>
      <c r="R3" s="25" t="s">
        <v>7</v>
      </c>
      <c r="S3" s="6"/>
    </row>
    <row r="4" spans="1:21" ht="13.8" thickBot="1" x14ac:dyDescent="0.3">
      <c r="A4" s="717"/>
      <c r="B4" s="718" t="s">
        <v>8</v>
      </c>
      <c r="C4" s="719" t="s">
        <v>9</v>
      </c>
      <c r="D4" s="720" t="s">
        <v>10</v>
      </c>
      <c r="E4" s="721"/>
      <c r="F4" s="721" t="s">
        <v>11</v>
      </c>
      <c r="G4" s="722"/>
      <c r="H4" s="720" t="s">
        <v>10</v>
      </c>
      <c r="I4" s="721"/>
      <c r="J4" s="721" t="s">
        <v>11</v>
      </c>
      <c r="K4" s="722"/>
      <c r="L4" s="720" t="s">
        <v>12</v>
      </c>
      <c r="M4" s="722" t="s">
        <v>32</v>
      </c>
      <c r="N4" s="17" t="s">
        <v>13</v>
      </c>
      <c r="O4" s="301"/>
      <c r="P4" s="3" t="s">
        <v>12</v>
      </c>
      <c r="Q4" s="301" t="s">
        <v>12</v>
      </c>
      <c r="R4" s="32"/>
      <c r="S4" s="6"/>
    </row>
    <row r="5" spans="1:21" x14ac:dyDescent="0.25">
      <c r="A5" s="724"/>
      <c r="B5" s="725"/>
      <c r="C5" s="241" t="s">
        <v>14</v>
      </c>
      <c r="D5" s="726"/>
      <c r="E5" s="726"/>
      <c r="F5" s="242"/>
      <c r="G5" s="243"/>
      <c r="H5" s="242"/>
      <c r="I5" s="243"/>
      <c r="J5" s="244"/>
      <c r="K5" s="243"/>
      <c r="L5" s="245">
        <f t="shared" ref="L5:L20" si="0">(F5-D5)+((G5-E5)/60)+(J5-H5)+((K5-I5)/60)</f>
        <v>0</v>
      </c>
      <c r="M5" s="246"/>
      <c r="N5" s="247"/>
      <c r="O5" s="248"/>
      <c r="P5" s="727">
        <f t="shared" ref="P5:P11" si="1">L5</f>
        <v>0</v>
      </c>
      <c r="Q5" s="249">
        <f>Q2+P5</f>
        <v>-315</v>
      </c>
      <c r="R5" s="228"/>
      <c r="S5" s="6"/>
    </row>
    <row r="6" spans="1:21" x14ac:dyDescent="0.25">
      <c r="A6" s="179"/>
      <c r="B6" s="180"/>
      <c r="C6" s="239" t="s">
        <v>15</v>
      </c>
      <c r="D6" s="181"/>
      <c r="E6" s="182"/>
      <c r="F6" s="181"/>
      <c r="G6" s="182"/>
      <c r="H6" s="181"/>
      <c r="I6" s="182"/>
      <c r="J6" s="183"/>
      <c r="K6" s="182"/>
      <c r="L6" s="184">
        <f t="shared" si="0"/>
        <v>0</v>
      </c>
      <c r="M6" s="185"/>
      <c r="N6" s="186"/>
      <c r="O6" s="187"/>
      <c r="P6" s="188">
        <f t="shared" si="1"/>
        <v>0</v>
      </c>
      <c r="Q6" s="189">
        <f>Q5+P6</f>
        <v>-315</v>
      </c>
      <c r="R6" s="228"/>
      <c r="S6" s="6"/>
    </row>
    <row r="7" spans="1:21" x14ac:dyDescent="0.25">
      <c r="A7" s="179"/>
      <c r="B7" s="180"/>
      <c r="C7" s="239" t="s">
        <v>16</v>
      </c>
      <c r="D7" s="181"/>
      <c r="E7" s="182"/>
      <c r="F7" s="181"/>
      <c r="G7" s="182"/>
      <c r="H7" s="181"/>
      <c r="I7" s="182"/>
      <c r="J7" s="183"/>
      <c r="K7" s="182"/>
      <c r="L7" s="184">
        <f t="shared" si="0"/>
        <v>0</v>
      </c>
      <c r="M7" s="185"/>
      <c r="N7" s="186"/>
      <c r="O7" s="187"/>
      <c r="P7" s="188">
        <f t="shared" si="1"/>
        <v>0</v>
      </c>
      <c r="Q7" s="189">
        <f t="shared" ref="Q7:Q22" si="2">Q6+P7</f>
        <v>-315</v>
      </c>
      <c r="R7" s="41"/>
      <c r="S7" s="6"/>
    </row>
    <row r="8" spans="1:21" x14ac:dyDescent="0.25">
      <c r="A8" s="42"/>
      <c r="B8" s="43">
        <v>1</v>
      </c>
      <c r="C8" s="11" t="s">
        <v>17</v>
      </c>
      <c r="D8" s="12"/>
      <c r="E8" s="44"/>
      <c r="F8" s="12"/>
      <c r="G8" s="44"/>
      <c r="H8" s="12"/>
      <c r="I8" s="44"/>
      <c r="J8" s="45"/>
      <c r="K8" s="44"/>
      <c r="L8" s="46">
        <f t="shared" si="0"/>
        <v>0</v>
      </c>
      <c r="M8" s="47"/>
      <c r="N8" s="122"/>
      <c r="O8" s="667"/>
      <c r="P8" s="295">
        <f t="shared" ref="P7:P13" si="3">L8-7.5*R$1</f>
        <v>-7.5</v>
      </c>
      <c r="Q8" s="701">
        <f t="shared" si="2"/>
        <v>-322.5</v>
      </c>
      <c r="R8" s="41"/>
      <c r="S8" s="6"/>
    </row>
    <row r="9" spans="1:21" x14ac:dyDescent="0.25">
      <c r="A9" s="42"/>
      <c r="B9" s="43">
        <f t="shared" ref="B8:B15" si="4">B8+1</f>
        <v>2</v>
      </c>
      <c r="C9" s="11" t="s">
        <v>18</v>
      </c>
      <c r="D9" s="12"/>
      <c r="E9" s="44"/>
      <c r="F9" s="12"/>
      <c r="G9" s="44"/>
      <c r="H9" s="12"/>
      <c r="I9" s="44"/>
      <c r="J9" s="45"/>
      <c r="K9" s="44"/>
      <c r="L9" s="46">
        <f t="shared" si="0"/>
        <v>0</v>
      </c>
      <c r="M9" s="702"/>
      <c r="N9" s="703"/>
      <c r="O9" s="667"/>
      <c r="P9" s="295">
        <f t="shared" si="3"/>
        <v>-7.5</v>
      </c>
      <c r="Q9" s="701">
        <f t="shared" si="2"/>
        <v>-330</v>
      </c>
      <c r="R9" s="704"/>
      <c r="S9" s="6"/>
    </row>
    <row r="10" spans="1:21" x14ac:dyDescent="0.25">
      <c r="A10" s="42"/>
      <c r="B10" s="43">
        <f t="shared" si="4"/>
        <v>3</v>
      </c>
      <c r="C10" s="705" t="s">
        <v>19</v>
      </c>
      <c r="D10" s="12"/>
      <c r="E10" s="44"/>
      <c r="F10" s="12"/>
      <c r="G10" s="44"/>
      <c r="H10" s="12"/>
      <c r="I10" s="44"/>
      <c r="J10" s="45"/>
      <c r="K10" s="44"/>
      <c r="L10" s="46">
        <f t="shared" si="0"/>
        <v>0</v>
      </c>
      <c r="M10" s="47"/>
      <c r="N10" s="122"/>
      <c r="O10" s="48"/>
      <c r="P10" s="295">
        <f t="shared" si="3"/>
        <v>-7.5</v>
      </c>
      <c r="Q10" s="49">
        <f t="shared" si="2"/>
        <v>-337.5</v>
      </c>
      <c r="R10" s="41"/>
      <c r="S10" s="6"/>
    </row>
    <row r="11" spans="1:21" s="51" customFormat="1" ht="13.8" thickBot="1" x14ac:dyDescent="0.3">
      <c r="A11" s="706"/>
      <c r="B11" s="728">
        <f t="shared" si="4"/>
        <v>4</v>
      </c>
      <c r="C11" s="707" t="s">
        <v>20</v>
      </c>
      <c r="D11" s="708"/>
      <c r="E11" s="709"/>
      <c r="F11" s="708"/>
      <c r="G11" s="709"/>
      <c r="H11" s="708"/>
      <c r="I11" s="709"/>
      <c r="J11" s="710"/>
      <c r="K11" s="709"/>
      <c r="L11" s="711">
        <f t="shared" si="0"/>
        <v>0</v>
      </c>
      <c r="M11" s="712"/>
      <c r="N11" s="713"/>
      <c r="O11" s="714"/>
      <c r="P11" s="729">
        <f t="shared" si="3"/>
        <v>-7.5</v>
      </c>
      <c r="Q11" s="716">
        <f t="shared" si="2"/>
        <v>-345</v>
      </c>
      <c r="R11" s="41"/>
      <c r="S11" s="50"/>
    </row>
    <row r="12" spans="1:21" x14ac:dyDescent="0.25">
      <c r="A12" s="52">
        <v>9</v>
      </c>
      <c r="B12" s="736">
        <f t="shared" si="4"/>
        <v>5</v>
      </c>
      <c r="C12" s="3" t="s">
        <v>14</v>
      </c>
      <c r="D12" s="34"/>
      <c r="E12" s="35"/>
      <c r="F12" s="34"/>
      <c r="G12" s="35"/>
      <c r="H12" s="34"/>
      <c r="I12" s="35"/>
      <c r="J12" s="36"/>
      <c r="K12" s="35"/>
      <c r="L12" s="37">
        <f t="shared" si="0"/>
        <v>0</v>
      </c>
      <c r="M12" s="38"/>
      <c r="N12" s="121"/>
      <c r="O12" s="39"/>
      <c r="P12" s="659">
        <f t="shared" si="3"/>
        <v>-7.5</v>
      </c>
      <c r="Q12" s="40">
        <f t="shared" si="2"/>
        <v>-352.5</v>
      </c>
      <c r="R12" s="41"/>
      <c r="S12" s="6"/>
    </row>
    <row r="13" spans="1:21" x14ac:dyDescent="0.25">
      <c r="A13" s="42"/>
      <c r="B13" s="43">
        <f t="shared" si="4"/>
        <v>6</v>
      </c>
      <c r="C13" s="11" t="s">
        <v>15</v>
      </c>
      <c r="D13" s="12"/>
      <c r="E13" s="44"/>
      <c r="F13" s="12"/>
      <c r="G13" s="44"/>
      <c r="H13" s="12"/>
      <c r="I13" s="44"/>
      <c r="J13" s="45"/>
      <c r="K13" s="44"/>
      <c r="L13" s="46">
        <f t="shared" si="0"/>
        <v>0</v>
      </c>
      <c r="M13" s="47"/>
      <c r="N13" s="122"/>
      <c r="O13" s="48"/>
      <c r="P13" s="295">
        <f t="shared" si="3"/>
        <v>-7.5</v>
      </c>
      <c r="Q13" s="49">
        <f t="shared" si="2"/>
        <v>-360</v>
      </c>
      <c r="R13" s="41"/>
      <c r="S13" s="6"/>
    </row>
    <row r="14" spans="1:21" x14ac:dyDescent="0.25">
      <c r="A14" s="42"/>
      <c r="B14" s="43">
        <f t="shared" si="4"/>
        <v>7</v>
      </c>
      <c r="C14" s="11" t="s">
        <v>16</v>
      </c>
      <c r="D14" s="12"/>
      <c r="E14" s="44"/>
      <c r="F14" s="12"/>
      <c r="G14" s="44"/>
      <c r="H14" s="12"/>
      <c r="I14" s="44"/>
      <c r="J14" s="45"/>
      <c r="K14" s="44"/>
      <c r="L14" s="46">
        <f t="shared" si="0"/>
        <v>0</v>
      </c>
      <c r="M14" s="47"/>
      <c r="N14" s="122"/>
      <c r="O14" s="48"/>
      <c r="P14" s="295">
        <f>L14-7.5*R$1</f>
        <v>-7.5</v>
      </c>
      <c r="Q14" s="49">
        <f t="shared" si="2"/>
        <v>-367.5</v>
      </c>
      <c r="R14" s="41"/>
      <c r="S14" s="6"/>
    </row>
    <row r="15" spans="1:21" x14ac:dyDescent="0.25">
      <c r="A15" s="42"/>
      <c r="B15" s="43">
        <f t="shared" si="4"/>
        <v>8</v>
      </c>
      <c r="C15" s="11" t="s">
        <v>17</v>
      </c>
      <c r="D15" s="12"/>
      <c r="E15" s="44"/>
      <c r="F15" s="12"/>
      <c r="G15" s="44"/>
      <c r="H15" s="12"/>
      <c r="I15" s="44"/>
      <c r="J15" s="45"/>
      <c r="K15" s="44"/>
      <c r="L15" s="46">
        <f t="shared" si="0"/>
        <v>0</v>
      </c>
      <c r="M15" s="47"/>
      <c r="N15" s="122"/>
      <c r="O15" s="48"/>
      <c r="P15" s="295">
        <f>L15-7.5*R$1</f>
        <v>-7.5</v>
      </c>
      <c r="Q15" s="49">
        <f t="shared" si="2"/>
        <v>-375</v>
      </c>
      <c r="R15" s="41"/>
      <c r="S15" s="6"/>
    </row>
    <row r="16" spans="1:21" x14ac:dyDescent="0.25">
      <c r="A16" s="42"/>
      <c r="B16" s="43">
        <f t="shared" ref="B15:B37" si="5">B15+1</f>
        <v>9</v>
      </c>
      <c r="C16" s="11" t="s">
        <v>18</v>
      </c>
      <c r="D16" s="12"/>
      <c r="E16" s="44"/>
      <c r="F16" s="12"/>
      <c r="G16" s="44"/>
      <c r="H16" s="12"/>
      <c r="I16" s="44"/>
      <c r="J16" s="45"/>
      <c r="K16" s="44"/>
      <c r="L16" s="46">
        <f t="shared" si="0"/>
        <v>0</v>
      </c>
      <c r="M16" s="47"/>
      <c r="N16" s="122"/>
      <c r="O16" s="48"/>
      <c r="P16" s="126">
        <f>L16-7.5*R$1</f>
        <v>-7.5</v>
      </c>
      <c r="Q16" s="49">
        <f t="shared" si="2"/>
        <v>-382.5</v>
      </c>
      <c r="R16" s="41"/>
      <c r="S16" s="6"/>
    </row>
    <row r="17" spans="1:25" x14ac:dyDescent="0.25">
      <c r="A17" s="84"/>
      <c r="B17" s="180">
        <f t="shared" si="5"/>
        <v>10</v>
      </c>
      <c r="C17" s="86" t="s">
        <v>19</v>
      </c>
      <c r="D17" s="87"/>
      <c r="E17" s="88"/>
      <c r="F17" s="87"/>
      <c r="G17" s="88"/>
      <c r="H17" s="87"/>
      <c r="I17" s="88"/>
      <c r="J17" s="89"/>
      <c r="K17" s="88"/>
      <c r="L17" s="90">
        <f t="shared" si="0"/>
        <v>0</v>
      </c>
      <c r="M17" s="91"/>
      <c r="N17" s="119"/>
      <c r="O17" s="92"/>
      <c r="P17" s="124">
        <f>L17</f>
        <v>0</v>
      </c>
      <c r="Q17" s="93">
        <f t="shared" si="2"/>
        <v>-382.5</v>
      </c>
      <c r="R17" s="94"/>
      <c r="S17" s="6"/>
    </row>
    <row r="18" spans="1:25" ht="13.8" thickBot="1" x14ac:dyDescent="0.3">
      <c r="A18" s="105"/>
      <c r="B18" s="737">
        <f t="shared" si="5"/>
        <v>11</v>
      </c>
      <c r="C18" s="96" t="s">
        <v>20</v>
      </c>
      <c r="D18" s="97"/>
      <c r="E18" s="98"/>
      <c r="F18" s="97"/>
      <c r="G18" s="98"/>
      <c r="H18" s="97"/>
      <c r="I18" s="98"/>
      <c r="J18" s="99"/>
      <c r="K18" s="98"/>
      <c r="L18" s="100">
        <f t="shared" si="0"/>
        <v>0</v>
      </c>
      <c r="M18" s="101"/>
      <c r="N18" s="123"/>
      <c r="O18" s="106"/>
      <c r="P18" s="125">
        <f>L18</f>
        <v>0</v>
      </c>
      <c r="Q18" s="103">
        <f t="shared" si="2"/>
        <v>-382.5</v>
      </c>
      <c r="R18" s="94"/>
      <c r="S18" s="6"/>
    </row>
    <row r="19" spans="1:25" x14ac:dyDescent="0.25">
      <c r="A19" s="42">
        <f>A12+1</f>
        <v>10</v>
      </c>
      <c r="B19" s="43">
        <f t="shared" si="5"/>
        <v>12</v>
      </c>
      <c r="C19" s="11" t="s">
        <v>14</v>
      </c>
      <c r="D19" s="355"/>
      <c r="E19" s="324"/>
      <c r="F19" s="355"/>
      <c r="G19" s="324"/>
      <c r="H19" s="355"/>
      <c r="I19" s="324"/>
      <c r="J19" s="323"/>
      <c r="K19" s="324"/>
      <c r="L19" s="367">
        <f t="shared" si="0"/>
        <v>0</v>
      </c>
      <c r="M19" s="723"/>
      <c r="N19" s="122"/>
      <c r="O19" s="48"/>
      <c r="P19" s="295">
        <f>L19-7.5*R$1</f>
        <v>-7.5</v>
      </c>
      <c r="Q19" s="49">
        <f t="shared" si="2"/>
        <v>-390</v>
      </c>
      <c r="R19" s="53"/>
      <c r="S19" s="6"/>
    </row>
    <row r="20" spans="1:25" x14ac:dyDescent="0.25">
      <c r="A20" s="42"/>
      <c r="B20" s="43">
        <f t="shared" si="5"/>
        <v>13</v>
      </c>
      <c r="C20" s="11" t="s">
        <v>15</v>
      </c>
      <c r="D20" s="12"/>
      <c r="E20" s="44"/>
      <c r="F20" s="12"/>
      <c r="G20" s="44"/>
      <c r="H20" s="12"/>
      <c r="I20" s="44"/>
      <c r="J20" s="45"/>
      <c r="K20" s="44"/>
      <c r="L20" s="46">
        <f t="shared" si="0"/>
        <v>0</v>
      </c>
      <c r="M20" s="47"/>
      <c r="N20" s="122"/>
      <c r="O20" s="48"/>
      <c r="P20" s="295">
        <f>L20-7.5*R$1</f>
        <v>-7.5</v>
      </c>
      <c r="Q20" s="49">
        <f t="shared" si="2"/>
        <v>-397.5</v>
      </c>
      <c r="R20" s="41"/>
      <c r="S20" s="6"/>
    </row>
    <row r="21" spans="1:25" x14ac:dyDescent="0.25">
      <c r="A21" s="42"/>
      <c r="B21" s="43">
        <f t="shared" si="5"/>
        <v>14</v>
      </c>
      <c r="C21" s="11" t="s">
        <v>16</v>
      </c>
      <c r="D21" s="12"/>
      <c r="E21" s="44"/>
      <c r="F21" s="12"/>
      <c r="G21" s="44"/>
      <c r="H21" s="12"/>
      <c r="I21" s="44"/>
      <c r="J21" s="45"/>
      <c r="K21" s="44"/>
      <c r="L21" s="46">
        <f t="shared" ref="L21:L32" si="6">(F21-D21)+((G21-E21)/60)+(J21-H21)+((K21-I21)/60)</f>
        <v>0</v>
      </c>
      <c r="M21" s="47"/>
      <c r="N21" s="122"/>
      <c r="O21" s="48"/>
      <c r="P21" s="295">
        <f>L21-7.5*R$1</f>
        <v>-7.5</v>
      </c>
      <c r="Q21" s="49">
        <f t="shared" si="2"/>
        <v>-405</v>
      </c>
      <c r="R21" s="41"/>
      <c r="S21" s="6"/>
    </row>
    <row r="22" spans="1:25" x14ac:dyDescent="0.25">
      <c r="A22" s="42"/>
      <c r="B22" s="43">
        <f t="shared" si="5"/>
        <v>15</v>
      </c>
      <c r="C22" s="11" t="s">
        <v>17</v>
      </c>
      <c r="D22" s="12"/>
      <c r="E22" s="44"/>
      <c r="F22" s="12"/>
      <c r="G22" s="44"/>
      <c r="H22" s="12"/>
      <c r="I22" s="44"/>
      <c r="J22" s="45"/>
      <c r="K22" s="44"/>
      <c r="L22" s="46">
        <f t="shared" si="6"/>
        <v>0</v>
      </c>
      <c r="M22" s="47"/>
      <c r="N22" s="122"/>
      <c r="O22" s="48"/>
      <c r="P22" s="295">
        <f>L22-7.5*R$1</f>
        <v>-7.5</v>
      </c>
      <c r="Q22" s="49">
        <f t="shared" si="2"/>
        <v>-412.5</v>
      </c>
      <c r="R22" s="41"/>
      <c r="S22" s="6"/>
    </row>
    <row r="23" spans="1:25" x14ac:dyDescent="0.25">
      <c r="A23" s="42"/>
      <c r="B23" s="43">
        <f t="shared" si="5"/>
        <v>16</v>
      </c>
      <c r="C23" s="11" t="s">
        <v>18</v>
      </c>
      <c r="D23" s="12"/>
      <c r="E23" s="44"/>
      <c r="F23" s="12"/>
      <c r="G23" s="44"/>
      <c r="H23" s="12"/>
      <c r="I23" s="44"/>
      <c r="J23" s="45"/>
      <c r="K23" s="44"/>
      <c r="L23" s="46">
        <f t="shared" si="6"/>
        <v>0</v>
      </c>
      <c r="M23" s="47"/>
      <c r="N23" s="122"/>
      <c r="O23" s="48"/>
      <c r="P23" s="126">
        <f>L23-7.5*R$1</f>
        <v>-7.5</v>
      </c>
      <c r="Q23" s="49">
        <f>Q22+P23</f>
        <v>-420</v>
      </c>
      <c r="R23" s="41"/>
      <c r="S23" s="6"/>
    </row>
    <row r="24" spans="1:25" x14ac:dyDescent="0.25">
      <c r="A24" s="84"/>
      <c r="B24" s="180">
        <f t="shared" si="5"/>
        <v>17</v>
      </c>
      <c r="C24" s="86" t="s">
        <v>19</v>
      </c>
      <c r="D24" s="87"/>
      <c r="E24" s="88"/>
      <c r="F24" s="87"/>
      <c r="G24" s="88"/>
      <c r="H24" s="87"/>
      <c r="I24" s="88"/>
      <c r="J24" s="89"/>
      <c r="K24" s="88"/>
      <c r="L24" s="90">
        <f t="shared" si="6"/>
        <v>0</v>
      </c>
      <c r="M24" s="91"/>
      <c r="N24" s="119"/>
      <c r="O24" s="92"/>
      <c r="P24" s="124">
        <f>L24</f>
        <v>0</v>
      </c>
      <c r="Q24" s="93">
        <f>Q23+P24</f>
        <v>-420</v>
      </c>
      <c r="R24" s="94"/>
      <c r="S24" s="6"/>
    </row>
    <row r="25" spans="1:25" ht="13.8" thickBot="1" x14ac:dyDescent="0.3">
      <c r="A25" s="84"/>
      <c r="B25" s="180">
        <f t="shared" si="5"/>
        <v>18</v>
      </c>
      <c r="C25" s="86" t="s">
        <v>20</v>
      </c>
      <c r="D25" s="730"/>
      <c r="E25" s="731"/>
      <c r="F25" s="730"/>
      <c r="G25" s="731"/>
      <c r="H25" s="730"/>
      <c r="I25" s="731"/>
      <c r="J25" s="732"/>
      <c r="K25" s="731"/>
      <c r="L25" s="733">
        <f t="shared" si="6"/>
        <v>0</v>
      </c>
      <c r="M25" s="734"/>
      <c r="N25" s="119"/>
      <c r="O25" s="92"/>
      <c r="P25" s="124">
        <f>L25</f>
        <v>0</v>
      </c>
      <c r="Q25" s="93">
        <f>Q24+P25</f>
        <v>-420</v>
      </c>
      <c r="R25" s="94"/>
      <c r="S25" s="6"/>
    </row>
    <row r="26" spans="1:25" x14ac:dyDescent="0.25">
      <c r="A26" s="52">
        <f>A19+1</f>
        <v>11</v>
      </c>
      <c r="B26" s="736">
        <f t="shared" si="5"/>
        <v>19</v>
      </c>
      <c r="C26" s="3" t="s">
        <v>14</v>
      </c>
      <c r="D26" s="34"/>
      <c r="E26" s="35"/>
      <c r="F26" s="34"/>
      <c r="G26" s="35"/>
      <c r="H26" s="34"/>
      <c r="I26" s="35"/>
      <c r="J26" s="36"/>
      <c r="K26" s="35"/>
      <c r="L26" s="37">
        <f t="shared" si="6"/>
        <v>0</v>
      </c>
      <c r="M26" s="38"/>
      <c r="N26" s="121"/>
      <c r="O26" s="39"/>
      <c r="P26" s="659">
        <f>L26-7.5*R$1</f>
        <v>-7.5</v>
      </c>
      <c r="Q26" s="40">
        <f t="shared" ref="Q26:Q32" si="7">Q25+P26</f>
        <v>-427.5</v>
      </c>
      <c r="R26" s="41"/>
      <c r="S26" s="6"/>
    </row>
    <row r="27" spans="1:25" x14ac:dyDescent="0.25">
      <c r="A27" s="42"/>
      <c r="B27" s="43">
        <f t="shared" si="5"/>
        <v>20</v>
      </c>
      <c r="C27" s="11" t="s">
        <v>15</v>
      </c>
      <c r="D27" s="12"/>
      <c r="E27" s="44"/>
      <c r="F27" s="12"/>
      <c r="G27" s="44"/>
      <c r="H27" s="12"/>
      <c r="I27" s="44"/>
      <c r="J27" s="45"/>
      <c r="K27" s="44"/>
      <c r="L27" s="46">
        <f t="shared" si="6"/>
        <v>0</v>
      </c>
      <c r="M27" s="47"/>
      <c r="N27" s="122"/>
      <c r="O27" s="48"/>
      <c r="P27" s="295">
        <f>L27-7.5*R$1</f>
        <v>-7.5</v>
      </c>
      <c r="Q27" s="49">
        <f t="shared" si="7"/>
        <v>-435</v>
      </c>
      <c r="R27" s="41"/>
      <c r="S27" s="6"/>
      <c r="U27" s="178"/>
      <c r="V27" s="178"/>
      <c r="W27" s="178"/>
      <c r="X27" s="178"/>
      <c r="Y27" s="178"/>
    </row>
    <row r="28" spans="1:25" x14ac:dyDescent="0.25">
      <c r="A28" s="439"/>
      <c r="B28" s="43">
        <f t="shared" si="5"/>
        <v>21</v>
      </c>
      <c r="C28" s="444" t="s">
        <v>16</v>
      </c>
      <c r="D28" s="396"/>
      <c r="E28" s="44"/>
      <c r="F28" s="396"/>
      <c r="G28" s="44"/>
      <c r="H28" s="12"/>
      <c r="I28" s="44"/>
      <c r="J28" s="45"/>
      <c r="K28" s="44"/>
      <c r="L28" s="46">
        <f t="shared" si="6"/>
        <v>0</v>
      </c>
      <c r="M28" s="47"/>
      <c r="N28" s="397"/>
      <c r="O28" s="398"/>
      <c r="P28" s="295">
        <f>L28-7.5*R$1</f>
        <v>-7.5</v>
      </c>
      <c r="Q28" s="406">
        <f t="shared" si="7"/>
        <v>-442.5</v>
      </c>
      <c r="R28" s="402"/>
      <c r="S28" s="6"/>
      <c r="U28" s="178"/>
      <c r="V28" s="178"/>
      <c r="W28" s="178"/>
      <c r="X28" s="178"/>
      <c r="Y28" s="178"/>
    </row>
    <row r="29" spans="1:25" s="178" customFormat="1" x14ac:dyDescent="0.25">
      <c r="A29" s="427"/>
      <c r="B29" s="429">
        <f t="shared" si="5"/>
        <v>22</v>
      </c>
      <c r="C29" s="430" t="s">
        <v>17</v>
      </c>
      <c r="D29" s="405"/>
      <c r="E29" s="167"/>
      <c r="F29" s="405"/>
      <c r="G29" s="167"/>
      <c r="H29" s="405"/>
      <c r="I29" s="167"/>
      <c r="J29" s="405"/>
      <c r="K29" s="167"/>
      <c r="L29" s="168">
        <f t="shared" si="6"/>
        <v>0</v>
      </c>
      <c r="M29" s="169"/>
      <c r="N29" s="407"/>
      <c r="O29" s="415"/>
      <c r="P29" s="663">
        <f>L29-7.5*R$1</f>
        <v>-7.5</v>
      </c>
      <c r="Q29" s="408">
        <f t="shared" si="7"/>
        <v>-450</v>
      </c>
      <c r="R29" s="411"/>
      <c r="S29" s="177"/>
    </row>
    <row r="30" spans="1:25" s="178" customFormat="1" x14ac:dyDescent="0.25">
      <c r="A30" s="164"/>
      <c r="B30" s="43">
        <f t="shared" si="5"/>
        <v>23</v>
      </c>
      <c r="C30" s="166" t="s">
        <v>18</v>
      </c>
      <c r="D30" s="405"/>
      <c r="E30" s="167"/>
      <c r="F30" s="405"/>
      <c r="G30" s="167"/>
      <c r="H30" s="405"/>
      <c r="I30" s="167"/>
      <c r="J30" s="405"/>
      <c r="K30" s="167"/>
      <c r="L30" s="168">
        <f t="shared" si="6"/>
        <v>0</v>
      </c>
      <c r="M30" s="169"/>
      <c r="N30" s="170"/>
      <c r="O30" s="171"/>
      <c r="P30" s="126">
        <f>L30-7.5*R$1</f>
        <v>-7.5</v>
      </c>
      <c r="Q30" s="172">
        <f t="shared" si="7"/>
        <v>-457.5</v>
      </c>
      <c r="R30" s="412"/>
      <c r="S30" s="177"/>
    </row>
    <row r="31" spans="1:25" s="178" customFormat="1" x14ac:dyDescent="0.25">
      <c r="A31" s="179"/>
      <c r="B31" s="180">
        <f t="shared" si="5"/>
        <v>24</v>
      </c>
      <c r="C31" s="190" t="s">
        <v>19</v>
      </c>
      <c r="D31" s="181"/>
      <c r="E31" s="182"/>
      <c r="F31" s="181"/>
      <c r="G31" s="182"/>
      <c r="H31" s="181"/>
      <c r="I31" s="182"/>
      <c r="J31" s="183"/>
      <c r="K31" s="182"/>
      <c r="L31" s="184">
        <f t="shared" si="6"/>
        <v>0</v>
      </c>
      <c r="M31" s="185"/>
      <c r="N31" s="186"/>
      <c r="O31" s="187"/>
      <c r="P31" s="188">
        <f>L31</f>
        <v>0</v>
      </c>
      <c r="Q31" s="189">
        <f t="shared" si="7"/>
        <v>-457.5</v>
      </c>
      <c r="R31" s="228"/>
      <c r="S31" s="177"/>
    </row>
    <row r="32" spans="1:25" ht="13.8" thickBot="1" x14ac:dyDescent="0.3">
      <c r="A32" s="105"/>
      <c r="B32" s="737">
        <f t="shared" si="5"/>
        <v>25</v>
      </c>
      <c r="C32" s="96" t="s">
        <v>20</v>
      </c>
      <c r="D32" s="97"/>
      <c r="E32" s="98"/>
      <c r="F32" s="97"/>
      <c r="G32" s="98"/>
      <c r="H32" s="97"/>
      <c r="I32" s="98"/>
      <c r="J32" s="99"/>
      <c r="K32" s="98"/>
      <c r="L32" s="100">
        <f t="shared" si="6"/>
        <v>0</v>
      </c>
      <c r="M32" s="101"/>
      <c r="N32" s="123"/>
      <c r="O32" s="106"/>
      <c r="P32" s="125">
        <f>L32</f>
        <v>0</v>
      </c>
      <c r="Q32" s="666">
        <f t="shared" si="7"/>
        <v>-457.5</v>
      </c>
      <c r="R32" s="375"/>
      <c r="S32" s="6"/>
      <c r="U32" s="178"/>
      <c r="V32" s="178"/>
      <c r="W32" s="178"/>
      <c r="X32" s="178"/>
      <c r="Y32" s="178"/>
    </row>
    <row r="33" spans="1:25" x14ac:dyDescent="0.25">
      <c r="A33" s="440">
        <f>A26+1</f>
        <v>12</v>
      </c>
      <c r="B33" s="736">
        <f t="shared" si="5"/>
        <v>26</v>
      </c>
      <c r="C33" s="441" t="s">
        <v>14</v>
      </c>
      <c r="D33" s="409"/>
      <c r="E33" s="326"/>
      <c r="F33" s="409"/>
      <c r="G33" s="326"/>
      <c r="H33" s="409"/>
      <c r="I33" s="326"/>
      <c r="J33" s="409"/>
      <c r="K33" s="326"/>
      <c r="L33" s="327">
        <f t="shared" ref="L33:L40" si="8">(F33-D33)+((G33-E33)/60)+(J33-H33)+((K33-I33)/60)</f>
        <v>0</v>
      </c>
      <c r="M33" s="416"/>
      <c r="N33" s="738"/>
      <c r="O33" s="739"/>
      <c r="P33" s="662">
        <f>L33-7.5*R$1</f>
        <v>-7.5</v>
      </c>
      <c r="Q33" s="740">
        <f t="shared" ref="Q33:Q40" si="9">Q32+P33</f>
        <v>-465</v>
      </c>
      <c r="R33" s="413"/>
      <c r="S33" s="6"/>
      <c r="U33" s="178"/>
      <c r="V33" s="178"/>
      <c r="W33" s="178"/>
      <c r="X33" s="178"/>
      <c r="Y33" s="178"/>
    </row>
    <row r="34" spans="1:25" x14ac:dyDescent="0.25">
      <c r="A34" s="42"/>
      <c r="B34" s="429">
        <f t="shared" si="5"/>
        <v>27</v>
      </c>
      <c r="C34" s="442" t="s">
        <v>15</v>
      </c>
      <c r="D34" s="396"/>
      <c r="E34" s="44"/>
      <c r="F34" s="396"/>
      <c r="G34" s="44"/>
      <c r="H34" s="396"/>
      <c r="I34" s="44"/>
      <c r="J34" s="396"/>
      <c r="K34" s="44"/>
      <c r="L34" s="46">
        <f t="shared" si="8"/>
        <v>0</v>
      </c>
      <c r="M34" s="418"/>
      <c r="N34" s="417"/>
      <c r="O34" s="665"/>
      <c r="P34" s="660">
        <f>L34-7.5*R$1</f>
        <v>-7.5</v>
      </c>
      <c r="Q34" s="410">
        <f t="shared" si="9"/>
        <v>-472.5</v>
      </c>
      <c r="R34" s="414"/>
      <c r="S34" s="6"/>
      <c r="U34" s="178"/>
      <c r="V34" s="178"/>
      <c r="W34" s="178"/>
      <c r="X34" s="178"/>
      <c r="Y34" s="178"/>
    </row>
    <row r="35" spans="1:25" x14ac:dyDescent="0.25">
      <c r="A35" s="439"/>
      <c r="B35" s="43">
        <f t="shared" si="5"/>
        <v>28</v>
      </c>
      <c r="C35" s="442" t="s">
        <v>16</v>
      </c>
      <c r="D35" s="12"/>
      <c r="E35" s="44"/>
      <c r="F35" s="12"/>
      <c r="G35" s="44"/>
      <c r="H35" s="12"/>
      <c r="I35" s="44"/>
      <c r="J35" s="45"/>
      <c r="K35" s="44"/>
      <c r="L35" s="46">
        <f t="shared" si="8"/>
        <v>0</v>
      </c>
      <c r="M35" s="47"/>
      <c r="N35" s="397"/>
      <c r="O35" s="398"/>
      <c r="P35" s="295">
        <f>L35-4*R$1</f>
        <v>-4</v>
      </c>
      <c r="Q35" s="406">
        <f t="shared" si="9"/>
        <v>-476.5</v>
      </c>
      <c r="R35" s="41" t="s">
        <v>55</v>
      </c>
      <c r="S35" s="177"/>
      <c r="T35" s="178"/>
      <c r="U35" s="178"/>
      <c r="V35" s="178"/>
      <c r="W35" s="178"/>
      <c r="X35" s="178"/>
      <c r="Y35" s="178"/>
    </row>
    <row r="36" spans="1:25" s="178" customFormat="1" x14ac:dyDescent="0.25">
      <c r="A36" s="743"/>
      <c r="B36" s="644">
        <f t="shared" si="5"/>
        <v>29</v>
      </c>
      <c r="C36" s="540" t="s">
        <v>17</v>
      </c>
      <c r="D36" s="616"/>
      <c r="E36" s="335"/>
      <c r="F36" s="616"/>
      <c r="G36" s="335"/>
      <c r="H36" s="616"/>
      <c r="I36" s="335"/>
      <c r="J36" s="616"/>
      <c r="K36" s="335"/>
      <c r="L36" s="261">
        <f t="shared" si="8"/>
        <v>0</v>
      </c>
      <c r="M36" s="337"/>
      <c r="N36" s="744"/>
      <c r="O36" s="745"/>
      <c r="P36" s="289">
        <v>0</v>
      </c>
      <c r="Q36" s="746">
        <f t="shared" si="9"/>
        <v>-476.5</v>
      </c>
      <c r="R36" s="651" t="s">
        <v>50</v>
      </c>
      <c r="S36" s="177"/>
    </row>
    <row r="37" spans="1:25" s="178" customFormat="1" x14ac:dyDescent="0.25">
      <c r="A37" s="383"/>
      <c r="B37" s="699">
        <f t="shared" si="5"/>
        <v>30</v>
      </c>
      <c r="C37" s="239" t="s">
        <v>18</v>
      </c>
      <c r="D37" s="616"/>
      <c r="E37" s="335"/>
      <c r="F37" s="616"/>
      <c r="G37" s="335"/>
      <c r="H37" s="616"/>
      <c r="I37" s="335"/>
      <c r="J37" s="616"/>
      <c r="K37" s="335"/>
      <c r="L37" s="261">
        <f t="shared" si="8"/>
        <v>0</v>
      </c>
      <c r="M37" s="337"/>
      <c r="N37" s="338"/>
      <c r="O37" s="700"/>
      <c r="P37" s="673">
        <v>0</v>
      </c>
      <c r="Q37" s="265">
        <f t="shared" si="9"/>
        <v>-476.5</v>
      </c>
      <c r="R37" s="374" t="s">
        <v>51</v>
      </c>
      <c r="S37" s="177"/>
    </row>
    <row r="38" spans="1:25" x14ac:dyDescent="0.25">
      <c r="A38" s="741"/>
      <c r="B38" s="257">
        <v>31</v>
      </c>
      <c r="C38" s="190" t="s">
        <v>19</v>
      </c>
      <c r="D38" s="334"/>
      <c r="E38" s="335"/>
      <c r="F38" s="334"/>
      <c r="G38" s="335"/>
      <c r="H38" s="334"/>
      <c r="I38" s="335"/>
      <c r="J38" s="616"/>
      <c r="K38" s="335"/>
      <c r="L38" s="261">
        <f t="shared" si="8"/>
        <v>0</v>
      </c>
      <c r="M38" s="383"/>
      <c r="N38" s="338"/>
      <c r="O38" s="339"/>
      <c r="P38" s="303">
        <f>L38</f>
        <v>0</v>
      </c>
      <c r="Q38" s="265">
        <f t="shared" si="9"/>
        <v>-476.5</v>
      </c>
      <c r="R38" s="562"/>
      <c r="S38" s="6"/>
      <c r="U38" s="178"/>
      <c r="V38" s="178"/>
      <c r="W38" s="178"/>
      <c r="X38" s="178"/>
      <c r="Y38" s="178"/>
    </row>
    <row r="39" spans="1:25" ht="13.8" thickBot="1" x14ac:dyDescent="0.3">
      <c r="A39" s="747"/>
      <c r="B39" s="742"/>
      <c r="C39" s="192" t="s">
        <v>20</v>
      </c>
      <c r="D39" s="267"/>
      <c r="E39" s="268"/>
      <c r="F39" s="267"/>
      <c r="G39" s="268"/>
      <c r="H39" s="267"/>
      <c r="I39" s="268"/>
      <c r="J39" s="269"/>
      <c r="K39" s="268"/>
      <c r="L39" s="262">
        <f t="shared" si="8"/>
        <v>0</v>
      </c>
      <c r="M39" s="270"/>
      <c r="N39" s="271"/>
      <c r="O39" s="748"/>
      <c r="P39" s="749">
        <f>L39</f>
        <v>0</v>
      </c>
      <c r="Q39" s="266">
        <f t="shared" si="9"/>
        <v>-476.5</v>
      </c>
      <c r="R39" s="562"/>
      <c r="S39" s="6"/>
      <c r="U39" s="178"/>
      <c r="V39" s="178"/>
      <c r="W39" s="178"/>
      <c r="X39" s="178"/>
      <c r="Y39" s="178"/>
    </row>
    <row r="40" spans="1:25" ht="13.8" thickBot="1" x14ac:dyDescent="0.3">
      <c r="A40" s="383">
        <f>A33+1</f>
        <v>13</v>
      </c>
      <c r="B40" s="257"/>
      <c r="C40" s="239" t="s">
        <v>14</v>
      </c>
      <c r="D40" s="750"/>
      <c r="E40" s="751"/>
      <c r="F40" s="750"/>
      <c r="G40" s="751"/>
      <c r="H40" s="750"/>
      <c r="I40" s="751"/>
      <c r="J40" s="750"/>
      <c r="K40" s="751"/>
      <c r="L40" s="752">
        <f t="shared" si="8"/>
        <v>0</v>
      </c>
      <c r="M40" s="753"/>
      <c r="N40" s="338"/>
      <c r="O40" s="754"/>
      <c r="P40" s="749">
        <f t="shared" ref="P40:P44" si="10">L40</f>
        <v>0</v>
      </c>
      <c r="Q40" s="668">
        <f t="shared" si="9"/>
        <v>-476.5</v>
      </c>
      <c r="R40" s="228"/>
      <c r="S40" s="6"/>
    </row>
    <row r="41" spans="1:25" ht="13.8" thickBot="1" x14ac:dyDescent="0.3">
      <c r="A41" s="179"/>
      <c r="B41" s="180"/>
      <c r="C41" s="239" t="s">
        <v>15</v>
      </c>
      <c r="D41" s="181"/>
      <c r="E41" s="182"/>
      <c r="F41" s="181"/>
      <c r="G41" s="182"/>
      <c r="H41" s="181"/>
      <c r="I41" s="182"/>
      <c r="J41" s="183"/>
      <c r="K41" s="182"/>
      <c r="L41" s="184">
        <f>(F41-D41)+((G41-E41)/60)+(J41-H41)+((K41-I41)/60)</f>
        <v>0</v>
      </c>
      <c r="M41" s="185"/>
      <c r="N41" s="186"/>
      <c r="O41" s="419"/>
      <c r="P41" s="749">
        <f t="shared" si="10"/>
        <v>0</v>
      </c>
      <c r="Q41" s="189">
        <f>Q40+P41</f>
        <v>-476.5</v>
      </c>
      <c r="R41" s="228"/>
      <c r="S41" s="6"/>
    </row>
    <row r="42" spans="1:25" ht="13.8" thickBot="1" x14ac:dyDescent="0.3">
      <c r="A42" s="179"/>
      <c r="B42" s="180"/>
      <c r="C42" s="239" t="s">
        <v>16</v>
      </c>
      <c r="D42" s="181"/>
      <c r="E42" s="182"/>
      <c r="F42" s="181"/>
      <c r="G42" s="182"/>
      <c r="H42" s="181"/>
      <c r="I42" s="182"/>
      <c r="J42" s="183"/>
      <c r="K42" s="182"/>
      <c r="L42" s="184">
        <f>(F42-D42)+((G42-E42)/60)+(J42-H42)+((K42-I42)/60)</f>
        <v>0</v>
      </c>
      <c r="M42" s="185"/>
      <c r="N42" s="186"/>
      <c r="O42" s="419"/>
      <c r="P42" s="749">
        <f t="shared" si="10"/>
        <v>0</v>
      </c>
      <c r="Q42" s="189">
        <f>Q41+P42</f>
        <v>-476.5</v>
      </c>
      <c r="R42" s="228"/>
      <c r="S42" s="6"/>
    </row>
    <row r="43" spans="1:25" ht="13.8" thickBot="1" x14ac:dyDescent="0.3">
      <c r="A43" s="179"/>
      <c r="B43" s="180"/>
      <c r="C43" s="239" t="s">
        <v>17</v>
      </c>
      <c r="D43" s="181"/>
      <c r="E43" s="182"/>
      <c r="F43" s="181"/>
      <c r="G43" s="182"/>
      <c r="H43" s="181"/>
      <c r="I43" s="182"/>
      <c r="J43" s="183"/>
      <c r="K43" s="182"/>
      <c r="L43" s="184">
        <f>(F43-D43)+((G43-E43)/60)+(J43-H43)+((K43-I43)/60)</f>
        <v>0</v>
      </c>
      <c r="M43" s="185"/>
      <c r="N43" s="186"/>
      <c r="O43" s="419"/>
      <c r="P43" s="749">
        <f t="shared" si="10"/>
        <v>0</v>
      </c>
      <c r="Q43" s="189">
        <f>Q42+P43</f>
        <v>-476.5</v>
      </c>
      <c r="R43" s="228"/>
      <c r="S43" s="6"/>
    </row>
    <row r="44" spans="1:25" ht="13.8" thickBot="1" x14ac:dyDescent="0.3">
      <c r="A44" s="191"/>
      <c r="B44" s="180"/>
      <c r="C44" s="250" t="s">
        <v>18</v>
      </c>
      <c r="D44" s="193"/>
      <c r="E44" s="194"/>
      <c r="F44" s="193"/>
      <c r="G44" s="194"/>
      <c r="H44" s="193"/>
      <c r="I44" s="194"/>
      <c r="J44" s="195"/>
      <c r="K44" s="194"/>
      <c r="L44" s="196">
        <f>(F44-D44)+((G44-E44)/60)+(J44-H44)+((K44-I44)/60)</f>
        <v>0</v>
      </c>
      <c r="M44" s="197"/>
      <c r="N44" s="198"/>
      <c r="O44" s="683"/>
      <c r="P44" s="749">
        <f t="shared" si="10"/>
        <v>0</v>
      </c>
      <c r="Q44" s="201">
        <f>Q43+P44</f>
        <v>-476.5</v>
      </c>
      <c r="R44" s="251"/>
      <c r="S44" s="6"/>
    </row>
    <row r="45" spans="1:25" s="6" customFormat="1" ht="13.8" thickBot="1" x14ac:dyDescent="0.3">
      <c r="A45" s="55"/>
      <c r="B45" s="56"/>
      <c r="C45" s="127" t="s">
        <v>21</v>
      </c>
      <c r="D45" s="56"/>
      <c r="E45" s="56"/>
      <c r="F45" s="56"/>
      <c r="G45" s="57"/>
      <c r="H45" s="56"/>
      <c r="I45" s="56"/>
      <c r="J45" s="56"/>
      <c r="K45" s="56"/>
      <c r="L45" s="58">
        <f>SUM(L5:L44)</f>
        <v>0</v>
      </c>
      <c r="M45" s="59"/>
      <c r="N45" s="55"/>
      <c r="O45" s="60">
        <f>O49</f>
        <v>0</v>
      </c>
      <c r="P45" s="307">
        <f>SUM(P5:P44)</f>
        <v>-161.5</v>
      </c>
      <c r="Q45" s="308">
        <f>Q44</f>
        <v>-476.5</v>
      </c>
      <c r="R45" s="41"/>
    </row>
    <row r="46" spans="1:25" x14ac:dyDescent="0.25">
      <c r="A46" s="52"/>
      <c r="B46" s="118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112" t="s">
        <v>22</v>
      </c>
      <c r="O46" s="113"/>
      <c r="P46" s="63" t="s">
        <v>23</v>
      </c>
      <c r="Q46" s="16"/>
      <c r="R46" s="64"/>
      <c r="S46" s="6"/>
    </row>
    <row r="47" spans="1:25" x14ac:dyDescent="0.25">
      <c r="A47" s="42"/>
      <c r="B47" s="116"/>
      <c r="C47" s="65" t="s">
        <v>24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4"/>
      <c r="O47" s="47">
        <f>O3</f>
        <v>25</v>
      </c>
      <c r="P47" s="10"/>
      <c r="Q47" s="66">
        <f>Q2</f>
        <v>-315</v>
      </c>
      <c r="R47" s="41"/>
      <c r="S47" s="6"/>
    </row>
    <row r="48" spans="1:25" x14ac:dyDescent="0.25">
      <c r="A48" s="42"/>
      <c r="B48" s="116"/>
      <c r="C48" s="65" t="s">
        <v>25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4"/>
      <c r="O48" s="33">
        <v>0</v>
      </c>
      <c r="P48" s="10"/>
      <c r="Q48" s="67">
        <v>0</v>
      </c>
      <c r="R48" s="41"/>
      <c r="S48" s="6"/>
    </row>
    <row r="49" spans="1:19" ht="13.8" thickBot="1" x14ac:dyDescent="0.3">
      <c r="A49" s="42"/>
      <c r="B49" s="116"/>
      <c r="C49" s="68" t="s">
        <v>26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115"/>
      <c r="O49" s="70">
        <f>SUM(O5:O44)*-1</f>
        <v>0</v>
      </c>
      <c r="P49" s="69"/>
      <c r="Q49" s="66">
        <f>P45</f>
        <v>-161.5</v>
      </c>
      <c r="R49" s="41"/>
      <c r="S49" s="6"/>
    </row>
    <row r="50" spans="1:19" ht="13.8" thickBot="1" x14ac:dyDescent="0.3">
      <c r="A50" s="42"/>
      <c r="B50" s="116"/>
      <c r="C50" s="71" t="s">
        <v>27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117"/>
      <c r="O50" s="73">
        <f>SUM(O47:O49)</f>
        <v>25</v>
      </c>
      <c r="P50" s="72"/>
      <c r="Q50" s="74">
        <f>SUM(Q47:Q49)</f>
        <v>-476.5</v>
      </c>
      <c r="R50" s="41"/>
      <c r="S50" s="6"/>
    </row>
    <row r="51" spans="1:19" x14ac:dyDescent="0.25">
      <c r="A51" s="42"/>
      <c r="B51" s="10"/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75"/>
      <c r="R51" s="41"/>
      <c r="S51" s="6"/>
    </row>
    <row r="52" spans="1:19" x14ac:dyDescent="0.25">
      <c r="A52" s="42"/>
      <c r="B52" s="10"/>
      <c r="C52" s="11" t="s">
        <v>28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75"/>
      <c r="R52" s="41"/>
      <c r="S52" s="6"/>
    </row>
    <row r="53" spans="1:19" x14ac:dyDescent="0.25">
      <c r="A53" s="42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69"/>
      <c r="P53" s="69"/>
      <c r="Q53" s="76"/>
      <c r="R53" s="41"/>
      <c r="S53" s="6"/>
    </row>
    <row r="54" spans="1:19" ht="13.8" thickBot="1" x14ac:dyDescent="0.3">
      <c r="A54" s="22"/>
      <c r="B54" s="77"/>
      <c r="C54" s="21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 t="s">
        <v>29</v>
      </c>
      <c r="Q54" s="78"/>
      <c r="R54" s="54"/>
      <c r="S54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>
    <oddFooter>&amp;L&amp;F-  Utskrift &amp;D-  &amp;T  Side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U54"/>
  <sheetViews>
    <sheetView workbookViewId="0">
      <selection activeCell="Q20" sqref="Q20"/>
    </sheetView>
  </sheetViews>
  <sheetFormatPr baseColWidth="10" defaultColWidth="7.88671875" defaultRowHeight="13.2" x14ac:dyDescent="0.25"/>
  <cols>
    <col min="1" max="1" width="3" style="7" customWidth="1"/>
    <col min="2" max="2" width="4" style="7" customWidth="1"/>
    <col min="3" max="3" width="8" style="79" customWidth="1"/>
    <col min="4" max="4" width="2.88671875" style="7" customWidth="1"/>
    <col min="5" max="5" width="3" style="7" customWidth="1"/>
    <col min="6" max="6" width="3.44140625" style="7" customWidth="1"/>
    <col min="7" max="7" width="2.88671875" style="7" customWidth="1"/>
    <col min="8" max="8" width="3" style="7" customWidth="1"/>
    <col min="9" max="9" width="2.33203125" style="7" customWidth="1"/>
    <col min="10" max="10" width="3.44140625" style="7" customWidth="1"/>
    <col min="11" max="11" width="3.5546875" style="7" customWidth="1"/>
    <col min="12" max="12" width="4.88671875" style="7" customWidth="1"/>
    <col min="13" max="13" width="4.5546875" style="7" customWidth="1"/>
    <col min="14" max="14" width="5.109375" style="7" customWidth="1"/>
    <col min="15" max="15" width="2.88671875" style="7" customWidth="1"/>
    <col min="16" max="16" width="7.33203125" style="7" customWidth="1"/>
    <col min="17" max="17" width="7.5546875" style="7" bestFit="1" customWidth="1"/>
    <col min="18" max="18" width="14.33203125" style="7" customWidth="1"/>
    <col min="19" max="16384" width="7.88671875" style="7"/>
  </cols>
  <sheetData>
    <row r="1" spans="1:21" ht="23.4" thickBot="1" x14ac:dyDescent="0.4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 t="s">
        <v>34</v>
      </c>
      <c r="Q1" s="5">
        <f>Januar!Q1</f>
        <v>2018</v>
      </c>
      <c r="R1" s="233">
        <f>Mars!R1</f>
        <v>1</v>
      </c>
      <c r="S1" s="6"/>
      <c r="U1" s="8"/>
    </row>
    <row r="2" spans="1:21" ht="22.8" x14ac:dyDescent="0.4">
      <c r="A2" s="9" t="s">
        <v>44</v>
      </c>
      <c r="B2" s="10"/>
      <c r="C2" s="11"/>
      <c r="D2" s="12">
        <f>Januar!D2</f>
        <v>0</v>
      </c>
      <c r="E2" s="13"/>
      <c r="F2" s="13"/>
      <c r="G2" s="13"/>
      <c r="H2" s="13"/>
      <c r="I2" s="13"/>
      <c r="J2" s="13"/>
      <c r="K2" s="13"/>
      <c r="L2" s="13"/>
      <c r="M2" s="14"/>
      <c r="N2" s="15" t="s">
        <v>2</v>
      </c>
      <c r="O2" s="16"/>
      <c r="P2" s="17" t="s">
        <v>3</v>
      </c>
      <c r="Q2" s="18">
        <f>Mars!Q50</f>
        <v>-476.5</v>
      </c>
      <c r="R2" s="19"/>
      <c r="S2" s="6"/>
    </row>
    <row r="3" spans="1:21" ht="13.8" thickBot="1" x14ac:dyDescent="0.3">
      <c r="A3" s="131" t="s">
        <v>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 t="s">
        <v>31</v>
      </c>
      <c r="O3" s="23">
        <f>Mars!O50</f>
        <v>25</v>
      </c>
      <c r="P3" s="20" t="s">
        <v>5</v>
      </c>
      <c r="Q3" s="24" t="s">
        <v>6</v>
      </c>
      <c r="R3" s="25" t="s">
        <v>7</v>
      </c>
      <c r="S3" s="6"/>
    </row>
    <row r="4" spans="1:21" ht="13.8" thickBot="1" x14ac:dyDescent="0.3">
      <c r="A4" s="128"/>
      <c r="B4" s="129" t="s">
        <v>8</v>
      </c>
      <c r="C4" s="130" t="s">
        <v>9</v>
      </c>
      <c r="D4" s="27" t="s">
        <v>10</v>
      </c>
      <c r="E4" s="28"/>
      <c r="F4" s="28" t="s">
        <v>11</v>
      </c>
      <c r="G4" s="29"/>
      <c r="H4" s="27" t="s">
        <v>10</v>
      </c>
      <c r="I4" s="28"/>
      <c r="J4" s="28" t="s">
        <v>11</v>
      </c>
      <c r="K4" s="29"/>
      <c r="L4" s="27" t="s">
        <v>12</v>
      </c>
      <c r="M4" s="29" t="s">
        <v>32</v>
      </c>
      <c r="N4" s="30" t="s">
        <v>13</v>
      </c>
      <c r="O4" s="31"/>
      <c r="P4" s="26" t="s">
        <v>12</v>
      </c>
      <c r="Q4" s="31" t="s">
        <v>12</v>
      </c>
      <c r="R4" s="32"/>
      <c r="S4" s="6"/>
    </row>
    <row r="5" spans="1:21" x14ac:dyDescent="0.25">
      <c r="A5" s="286">
        <v>13</v>
      </c>
      <c r="B5" s="180"/>
      <c r="C5" s="241" t="s">
        <v>14</v>
      </c>
      <c r="D5" s="242"/>
      <c r="E5" s="243"/>
      <c r="F5" s="242"/>
      <c r="G5" s="243"/>
      <c r="H5" s="242"/>
      <c r="I5" s="243"/>
      <c r="J5" s="244"/>
      <c r="K5" s="243"/>
      <c r="L5" s="245">
        <f t="shared" ref="L5:L20" si="0">(F5-D5)+((G5-E5)/60)+(J5-H5)+((K5-I5)/60)</f>
        <v>0</v>
      </c>
      <c r="M5" s="246"/>
      <c r="N5" s="247"/>
      <c r="O5" s="248"/>
      <c r="P5" s="124">
        <f t="shared" ref="P5:P11" si="1">L5</f>
        <v>0</v>
      </c>
      <c r="Q5" s="249">
        <f>Q2+P5</f>
        <v>-476.5</v>
      </c>
      <c r="R5" s="228"/>
      <c r="S5" s="6"/>
    </row>
    <row r="6" spans="1:21" x14ac:dyDescent="0.25">
      <c r="A6" s="179"/>
      <c r="B6" s="180"/>
      <c r="C6" s="239" t="s">
        <v>15</v>
      </c>
      <c r="D6" s="181"/>
      <c r="E6" s="182"/>
      <c r="F6" s="181"/>
      <c r="G6" s="182"/>
      <c r="H6" s="181"/>
      <c r="I6" s="182"/>
      <c r="J6" s="183"/>
      <c r="K6" s="182"/>
      <c r="L6" s="184">
        <f t="shared" si="0"/>
        <v>0</v>
      </c>
      <c r="M6" s="185"/>
      <c r="N6" s="186"/>
      <c r="O6" s="187"/>
      <c r="P6" s="124">
        <f t="shared" si="1"/>
        <v>0</v>
      </c>
      <c r="Q6" s="189">
        <f>Q5+P6</f>
        <v>-476.5</v>
      </c>
      <c r="R6" s="228"/>
      <c r="S6" s="6"/>
    </row>
    <row r="7" spans="1:21" x14ac:dyDescent="0.25">
      <c r="A7" s="179"/>
      <c r="B7" s="180"/>
      <c r="C7" s="239" t="s">
        <v>16</v>
      </c>
      <c r="D7" s="181"/>
      <c r="E7" s="182"/>
      <c r="F7" s="181"/>
      <c r="G7" s="182"/>
      <c r="H7" s="181"/>
      <c r="I7" s="182"/>
      <c r="J7" s="183"/>
      <c r="K7" s="182"/>
      <c r="L7" s="184">
        <f t="shared" si="0"/>
        <v>0</v>
      </c>
      <c r="M7" s="185"/>
      <c r="N7" s="186"/>
      <c r="O7" s="187"/>
      <c r="P7" s="124">
        <f t="shared" si="1"/>
        <v>0</v>
      </c>
      <c r="Q7" s="189">
        <f t="shared" ref="Q7:Q22" si="2">Q6+P7</f>
        <v>-476.5</v>
      </c>
      <c r="R7" s="228"/>
      <c r="S7" s="6"/>
    </row>
    <row r="8" spans="1:21" x14ac:dyDescent="0.25">
      <c r="A8" s="179"/>
      <c r="B8" s="180"/>
      <c r="C8" s="239" t="s">
        <v>17</v>
      </c>
      <c r="D8" s="181"/>
      <c r="E8" s="182"/>
      <c r="F8" s="181"/>
      <c r="G8" s="182"/>
      <c r="H8" s="181"/>
      <c r="I8" s="182"/>
      <c r="J8" s="183"/>
      <c r="K8" s="182"/>
      <c r="L8" s="184">
        <f t="shared" si="0"/>
        <v>0</v>
      </c>
      <c r="M8" s="185"/>
      <c r="N8" s="186"/>
      <c r="O8" s="187"/>
      <c r="P8" s="313">
        <f t="shared" si="1"/>
        <v>0</v>
      </c>
      <c r="Q8" s="189">
        <f t="shared" si="2"/>
        <v>-476.5</v>
      </c>
      <c r="R8" s="228"/>
      <c r="S8" s="6"/>
    </row>
    <row r="9" spans="1:21" x14ac:dyDescent="0.25">
      <c r="A9" s="179"/>
      <c r="B9" s="180"/>
      <c r="C9" s="239" t="s">
        <v>18</v>
      </c>
      <c r="D9" s="181"/>
      <c r="E9" s="182"/>
      <c r="F9" s="181"/>
      <c r="G9" s="182"/>
      <c r="H9" s="181"/>
      <c r="I9" s="182"/>
      <c r="J9" s="183"/>
      <c r="K9" s="182"/>
      <c r="L9" s="184">
        <f t="shared" si="0"/>
        <v>0</v>
      </c>
      <c r="M9" s="185"/>
      <c r="N9" s="186"/>
      <c r="O9" s="187"/>
      <c r="P9" s="188">
        <f>L9</f>
        <v>0</v>
      </c>
      <c r="Q9" s="189">
        <f t="shared" si="2"/>
        <v>-476.5</v>
      </c>
      <c r="R9" s="228"/>
      <c r="S9" s="6"/>
    </row>
    <row r="10" spans="1:21" x14ac:dyDescent="0.25">
      <c r="A10" s="84"/>
      <c r="B10" s="180"/>
      <c r="C10" s="86" t="s">
        <v>19</v>
      </c>
      <c r="D10" s="87"/>
      <c r="E10" s="88"/>
      <c r="F10" s="87"/>
      <c r="G10" s="88"/>
      <c r="H10" s="87"/>
      <c r="I10" s="88"/>
      <c r="J10" s="89"/>
      <c r="K10" s="88"/>
      <c r="L10" s="90">
        <f t="shared" si="0"/>
        <v>0</v>
      </c>
      <c r="M10" s="91"/>
      <c r="N10" s="119"/>
      <c r="O10" s="92"/>
      <c r="P10" s="124">
        <f t="shared" si="1"/>
        <v>0</v>
      </c>
      <c r="Q10" s="93">
        <f t="shared" si="2"/>
        <v>-476.5</v>
      </c>
      <c r="R10" s="94"/>
      <c r="S10" s="6"/>
    </row>
    <row r="11" spans="1:21" s="51" customFormat="1" ht="13.8" thickBot="1" x14ac:dyDescent="0.3">
      <c r="A11" s="883"/>
      <c r="B11" s="906">
        <v>1</v>
      </c>
      <c r="C11" s="907" t="s">
        <v>20</v>
      </c>
      <c r="D11" s="908"/>
      <c r="E11" s="909"/>
      <c r="F11" s="908"/>
      <c r="G11" s="909"/>
      <c r="H11" s="908"/>
      <c r="I11" s="909"/>
      <c r="J11" s="910"/>
      <c r="K11" s="909"/>
      <c r="L11" s="911">
        <f t="shared" si="0"/>
        <v>0</v>
      </c>
      <c r="M11" s="912"/>
      <c r="N11" s="913"/>
      <c r="O11" s="914"/>
      <c r="P11" s="915">
        <f t="shared" si="1"/>
        <v>0</v>
      </c>
      <c r="Q11" s="916">
        <f t="shared" si="2"/>
        <v>-476.5</v>
      </c>
      <c r="R11" s="772" t="s">
        <v>53</v>
      </c>
      <c r="S11" s="50"/>
    </row>
    <row r="12" spans="1:21" s="341" customFormat="1" x14ac:dyDescent="0.25">
      <c r="A12" s="827">
        <f>A5+1</f>
        <v>14</v>
      </c>
      <c r="B12" s="891">
        <f t="shared" ref="B11:B40" si="3">B11+1</f>
        <v>2</v>
      </c>
      <c r="C12" s="622" t="s">
        <v>14</v>
      </c>
      <c r="D12" s="623"/>
      <c r="E12" s="624"/>
      <c r="F12" s="623"/>
      <c r="G12" s="624"/>
      <c r="H12" s="623"/>
      <c r="I12" s="624"/>
      <c r="J12" s="652"/>
      <c r="K12" s="624"/>
      <c r="L12" s="625">
        <f t="shared" si="0"/>
        <v>0</v>
      </c>
      <c r="M12" s="626"/>
      <c r="N12" s="627"/>
      <c r="O12" s="653"/>
      <c r="P12" s="669">
        <v>0</v>
      </c>
      <c r="Q12" s="654">
        <f t="shared" si="2"/>
        <v>-476.5</v>
      </c>
      <c r="R12" s="374" t="s">
        <v>54</v>
      </c>
      <c r="S12" s="340"/>
    </row>
    <row r="13" spans="1:21" s="341" customFormat="1" x14ac:dyDescent="0.25">
      <c r="A13" s="834"/>
      <c r="B13" s="835">
        <f t="shared" si="3"/>
        <v>3</v>
      </c>
      <c r="C13" s="370" t="s">
        <v>15</v>
      </c>
      <c r="D13" s="836"/>
      <c r="E13" s="384"/>
      <c r="F13" s="836"/>
      <c r="G13" s="384"/>
      <c r="H13" s="836"/>
      <c r="I13" s="384"/>
      <c r="J13" s="837"/>
      <c r="K13" s="384"/>
      <c r="L13" s="371">
        <f t="shared" si="0"/>
        <v>0</v>
      </c>
      <c r="M13" s="386"/>
      <c r="N13" s="387"/>
      <c r="O13" s="838"/>
      <c r="P13" s="766">
        <f>L13-7.5*R$1</f>
        <v>-7.5</v>
      </c>
      <c r="Q13" s="369">
        <f t="shared" si="2"/>
        <v>-484</v>
      </c>
      <c r="R13" s="254"/>
      <c r="S13" s="340"/>
      <c r="T13" s="546"/>
    </row>
    <row r="14" spans="1:21" s="341" customFormat="1" x14ac:dyDescent="0.25">
      <c r="A14" s="839"/>
      <c r="B14" s="835">
        <f t="shared" si="3"/>
        <v>4</v>
      </c>
      <c r="C14" s="840" t="s">
        <v>16</v>
      </c>
      <c r="D14" s="836"/>
      <c r="E14" s="384"/>
      <c r="F14" s="836"/>
      <c r="G14" s="384"/>
      <c r="H14" s="836"/>
      <c r="I14" s="384"/>
      <c r="J14" s="837"/>
      <c r="K14" s="384"/>
      <c r="L14" s="371">
        <f t="shared" si="0"/>
        <v>0</v>
      </c>
      <c r="M14" s="386"/>
      <c r="N14" s="387"/>
      <c r="O14" s="838"/>
      <c r="P14" s="766">
        <f>L14-7.5*R$1</f>
        <v>-7.5</v>
      </c>
      <c r="Q14" s="369">
        <f t="shared" si="2"/>
        <v>-491.5</v>
      </c>
      <c r="R14" s="254"/>
      <c r="S14" s="340"/>
    </row>
    <row r="15" spans="1:21" s="341" customFormat="1" x14ac:dyDescent="0.25">
      <c r="A15" s="839"/>
      <c r="B15" s="835">
        <f t="shared" si="3"/>
        <v>5</v>
      </c>
      <c r="C15" s="840" t="s">
        <v>17</v>
      </c>
      <c r="D15" s="836"/>
      <c r="E15" s="384"/>
      <c r="F15" s="836"/>
      <c r="G15" s="384"/>
      <c r="H15" s="836"/>
      <c r="I15" s="384"/>
      <c r="J15" s="837"/>
      <c r="K15" s="384"/>
      <c r="L15" s="371">
        <f t="shared" si="0"/>
        <v>0</v>
      </c>
      <c r="M15" s="386"/>
      <c r="N15" s="387"/>
      <c r="O15" s="838"/>
      <c r="P15" s="766">
        <f>L15-7.5*R$1</f>
        <v>-7.5</v>
      </c>
      <c r="Q15" s="369">
        <f t="shared" si="2"/>
        <v>-499</v>
      </c>
      <c r="R15" s="548"/>
      <c r="S15" s="340"/>
    </row>
    <row r="16" spans="1:21" s="341" customFormat="1" x14ac:dyDescent="0.25">
      <c r="A16" s="834"/>
      <c r="B16" s="835">
        <f t="shared" si="3"/>
        <v>6</v>
      </c>
      <c r="C16" s="370" t="s">
        <v>18</v>
      </c>
      <c r="D16" s="836"/>
      <c r="E16" s="384"/>
      <c r="F16" s="836"/>
      <c r="G16" s="384"/>
      <c r="H16" s="836"/>
      <c r="I16" s="384"/>
      <c r="J16" s="837"/>
      <c r="K16" s="384"/>
      <c r="L16" s="371">
        <f t="shared" si="0"/>
        <v>0</v>
      </c>
      <c r="M16" s="386"/>
      <c r="N16" s="387"/>
      <c r="O16" s="838"/>
      <c r="P16" s="769">
        <f>L16-7.5*R$1</f>
        <v>-7.5</v>
      </c>
      <c r="Q16" s="369">
        <f t="shared" si="2"/>
        <v>-506.5</v>
      </c>
      <c r="R16" s="548"/>
      <c r="S16" s="340"/>
      <c r="T16" s="550"/>
    </row>
    <row r="17" spans="1:20" x14ac:dyDescent="0.25">
      <c r="A17" s="841"/>
      <c r="B17" s="514">
        <f t="shared" si="3"/>
        <v>7</v>
      </c>
      <c r="C17" s="776" t="s">
        <v>19</v>
      </c>
      <c r="D17" s="646"/>
      <c r="E17" s="647"/>
      <c r="F17" s="646"/>
      <c r="G17" s="647"/>
      <c r="H17" s="646"/>
      <c r="I17" s="647"/>
      <c r="J17" s="777"/>
      <c r="K17" s="647"/>
      <c r="L17" s="648">
        <f t="shared" si="0"/>
        <v>0</v>
      </c>
      <c r="M17" s="778"/>
      <c r="N17" s="779"/>
      <c r="O17" s="780"/>
      <c r="P17" s="781">
        <f>L17</f>
        <v>0</v>
      </c>
      <c r="Q17" s="782">
        <f t="shared" si="2"/>
        <v>-506.5</v>
      </c>
      <c r="R17" s="380"/>
      <c r="S17" s="6"/>
      <c r="T17" s="175"/>
    </row>
    <row r="18" spans="1:20" ht="13.8" thickBot="1" x14ac:dyDescent="0.3">
      <c r="A18" s="886"/>
      <c r="B18" s="887">
        <f t="shared" si="3"/>
        <v>8</v>
      </c>
      <c r="C18" s="784" t="s">
        <v>20</v>
      </c>
      <c r="D18" s="785"/>
      <c r="E18" s="786"/>
      <c r="F18" s="785"/>
      <c r="G18" s="786"/>
      <c r="H18" s="785"/>
      <c r="I18" s="786"/>
      <c r="J18" s="787"/>
      <c r="K18" s="786"/>
      <c r="L18" s="788">
        <f t="shared" si="0"/>
        <v>0</v>
      </c>
      <c r="M18" s="789"/>
      <c r="N18" s="790"/>
      <c r="O18" s="791"/>
      <c r="P18" s="792">
        <f>L18</f>
        <v>0</v>
      </c>
      <c r="Q18" s="793">
        <f t="shared" si="2"/>
        <v>-506.5</v>
      </c>
      <c r="R18" s="380"/>
      <c r="S18" s="6"/>
    </row>
    <row r="19" spans="1:20" x14ac:dyDescent="0.25">
      <c r="A19" s="445">
        <f>A12+1</f>
        <v>15</v>
      </c>
      <c r="B19" s="803">
        <f t="shared" si="3"/>
        <v>9</v>
      </c>
      <c r="C19" s="441" t="s">
        <v>14</v>
      </c>
      <c r="D19" s="492"/>
      <c r="E19" s="326"/>
      <c r="F19" s="492"/>
      <c r="G19" s="326"/>
      <c r="H19" s="492"/>
      <c r="I19" s="326"/>
      <c r="J19" s="492"/>
      <c r="K19" s="326"/>
      <c r="L19" s="263">
        <f t="shared" si="0"/>
        <v>0</v>
      </c>
      <c r="M19" s="281"/>
      <c r="N19" s="329"/>
      <c r="O19" s="462"/>
      <c r="P19" s="659">
        <f>L19-7.5*R$1</f>
        <v>-7.5</v>
      </c>
      <c r="Q19" s="551">
        <f t="shared" si="2"/>
        <v>-514</v>
      </c>
      <c r="R19" s="548"/>
      <c r="S19" s="6"/>
    </row>
    <row r="20" spans="1:20" x14ac:dyDescent="0.25">
      <c r="A20" s="42"/>
      <c r="B20" s="253">
        <f t="shared" si="3"/>
        <v>10</v>
      </c>
      <c r="C20" s="11" t="s">
        <v>15</v>
      </c>
      <c r="D20" s="12"/>
      <c r="E20" s="44"/>
      <c r="F20" s="12"/>
      <c r="G20" s="44"/>
      <c r="H20" s="12"/>
      <c r="I20" s="44"/>
      <c r="J20" s="45"/>
      <c r="K20" s="44"/>
      <c r="L20" s="46">
        <f t="shared" si="0"/>
        <v>0</v>
      </c>
      <c r="M20" s="47"/>
      <c r="N20" s="122"/>
      <c r="O20" s="48"/>
      <c r="P20" s="295">
        <f>L20-7.5*R$1</f>
        <v>-7.5</v>
      </c>
      <c r="Q20" s="49">
        <f t="shared" si="2"/>
        <v>-521.5</v>
      </c>
      <c r="R20" s="41"/>
      <c r="S20" s="6"/>
    </row>
    <row r="21" spans="1:20" x14ac:dyDescent="0.25">
      <c r="A21" s="42"/>
      <c r="B21" s="253">
        <f t="shared" si="3"/>
        <v>11</v>
      </c>
      <c r="C21" s="11" t="s">
        <v>16</v>
      </c>
      <c r="D21" s="12"/>
      <c r="E21" s="44"/>
      <c r="F21" s="12"/>
      <c r="G21" s="44"/>
      <c r="H21" s="12"/>
      <c r="I21" s="44"/>
      <c r="J21" s="45"/>
      <c r="K21" s="44"/>
      <c r="L21" s="46">
        <f t="shared" ref="L21:L36" si="4">(F21-D21)+((G21-E21)/60)+(J21-H21)+((K21-I21)/60)</f>
        <v>0</v>
      </c>
      <c r="M21" s="47"/>
      <c r="N21" s="122"/>
      <c r="O21" s="48"/>
      <c r="P21" s="295">
        <f t="shared" ref="P21:P23" si="5">L21-7.5*R$1</f>
        <v>-7.5</v>
      </c>
      <c r="Q21" s="49">
        <f t="shared" si="2"/>
        <v>-529</v>
      </c>
      <c r="S21" s="6"/>
    </row>
    <row r="22" spans="1:20" x14ac:dyDescent="0.25">
      <c r="A22" s="42"/>
      <c r="B22" s="43">
        <f t="shared" si="3"/>
        <v>12</v>
      </c>
      <c r="C22" s="758" t="s">
        <v>17</v>
      </c>
      <c r="D22" s="759"/>
      <c r="E22" s="760"/>
      <c r="F22" s="759"/>
      <c r="G22" s="760"/>
      <c r="H22" s="759"/>
      <c r="I22" s="760"/>
      <c r="J22" s="761"/>
      <c r="K22" s="760"/>
      <c r="L22" s="762">
        <f t="shared" si="4"/>
        <v>0</v>
      </c>
      <c r="M22" s="763"/>
      <c r="N22" s="764"/>
      <c r="O22" s="765"/>
      <c r="P22" s="295">
        <f t="shared" si="5"/>
        <v>-7.5</v>
      </c>
      <c r="Q22" s="767">
        <f t="shared" si="2"/>
        <v>-536.5</v>
      </c>
      <c r="R22" s="768"/>
      <c r="S22" s="6"/>
    </row>
    <row r="23" spans="1:20" x14ac:dyDescent="0.25">
      <c r="A23" s="42"/>
      <c r="B23" s="43">
        <f t="shared" si="3"/>
        <v>13</v>
      </c>
      <c r="C23" s="758" t="s">
        <v>18</v>
      </c>
      <c r="D23" s="759"/>
      <c r="E23" s="760"/>
      <c r="F23" s="759"/>
      <c r="G23" s="760"/>
      <c r="H23" s="759"/>
      <c r="I23" s="760"/>
      <c r="J23" s="761"/>
      <c r="K23" s="760"/>
      <c r="L23" s="762">
        <f t="shared" si="4"/>
        <v>0</v>
      </c>
      <c r="M23" s="763"/>
      <c r="N23" s="764"/>
      <c r="O23" s="765"/>
      <c r="P23" s="295">
        <f t="shared" si="5"/>
        <v>-7.5</v>
      </c>
      <c r="Q23" s="767">
        <f>Q22+P23</f>
        <v>-544</v>
      </c>
      <c r="R23" s="770"/>
      <c r="S23" s="6"/>
    </row>
    <row r="24" spans="1:20" x14ac:dyDescent="0.25">
      <c r="A24" s="179"/>
      <c r="B24" s="180">
        <f t="shared" si="3"/>
        <v>14</v>
      </c>
      <c r="C24" s="776" t="s">
        <v>19</v>
      </c>
      <c r="D24" s="646"/>
      <c r="E24" s="647"/>
      <c r="F24" s="646"/>
      <c r="G24" s="647"/>
      <c r="H24" s="646"/>
      <c r="I24" s="647"/>
      <c r="J24" s="777"/>
      <c r="K24" s="647"/>
      <c r="L24" s="648">
        <f t="shared" si="4"/>
        <v>0</v>
      </c>
      <c r="M24" s="778"/>
      <c r="N24" s="779"/>
      <c r="O24" s="780"/>
      <c r="P24" s="781">
        <f>L24</f>
        <v>0</v>
      </c>
      <c r="Q24" s="782">
        <f>Q23+P24</f>
        <v>-544</v>
      </c>
      <c r="R24" s="783"/>
      <c r="S24" s="6"/>
    </row>
    <row r="25" spans="1:20" s="213" customFormat="1" ht="13.8" thickBot="1" x14ac:dyDescent="0.3">
      <c r="A25" s="226"/>
      <c r="B25" s="737">
        <f t="shared" si="3"/>
        <v>15</v>
      </c>
      <c r="C25" s="784" t="s">
        <v>20</v>
      </c>
      <c r="D25" s="785"/>
      <c r="E25" s="786"/>
      <c r="F25" s="785"/>
      <c r="G25" s="786"/>
      <c r="H25" s="785"/>
      <c r="I25" s="786"/>
      <c r="J25" s="787"/>
      <c r="K25" s="786"/>
      <c r="L25" s="788">
        <f t="shared" si="4"/>
        <v>0</v>
      </c>
      <c r="M25" s="789"/>
      <c r="N25" s="790"/>
      <c r="O25" s="791"/>
      <c r="P25" s="792">
        <f>L25</f>
        <v>0</v>
      </c>
      <c r="Q25" s="793">
        <f>Q24+P25</f>
        <v>-544</v>
      </c>
      <c r="R25" s="783"/>
      <c r="S25" s="284"/>
    </row>
    <row r="26" spans="1:20" x14ac:dyDescent="0.25">
      <c r="A26" s="42">
        <f>A19+1</f>
        <v>16</v>
      </c>
      <c r="B26" s="43">
        <f t="shared" si="3"/>
        <v>16</v>
      </c>
      <c r="C26" s="758" t="s">
        <v>14</v>
      </c>
      <c r="D26" s="822"/>
      <c r="E26" s="823"/>
      <c r="F26" s="822"/>
      <c r="G26" s="823"/>
      <c r="H26" s="822"/>
      <c r="I26" s="823"/>
      <c r="J26" s="824"/>
      <c r="K26" s="823"/>
      <c r="L26" s="825">
        <f t="shared" si="4"/>
        <v>0</v>
      </c>
      <c r="M26" s="826"/>
      <c r="N26" s="764"/>
      <c r="O26" s="765"/>
      <c r="P26" s="766">
        <f>L26-7.5*R$1</f>
        <v>-7.5</v>
      </c>
      <c r="Q26" s="767">
        <f t="shared" ref="Q26:Q34" si="6">Q25+P26</f>
        <v>-551.5</v>
      </c>
      <c r="R26" s="770"/>
      <c r="S26" s="6"/>
    </row>
    <row r="27" spans="1:20" x14ac:dyDescent="0.25">
      <c r="A27" s="252"/>
      <c r="B27" s="253">
        <f t="shared" si="3"/>
        <v>17</v>
      </c>
      <c r="C27" s="758" t="s">
        <v>15</v>
      </c>
      <c r="D27" s="759"/>
      <c r="E27" s="760"/>
      <c r="F27" s="759"/>
      <c r="G27" s="760"/>
      <c r="H27" s="759"/>
      <c r="I27" s="760"/>
      <c r="J27" s="761"/>
      <c r="K27" s="760"/>
      <c r="L27" s="762">
        <f t="shared" si="4"/>
        <v>0</v>
      </c>
      <c r="M27" s="763"/>
      <c r="N27" s="764"/>
      <c r="O27" s="765"/>
      <c r="P27" s="766">
        <f>L27-7.5*R$1</f>
        <v>-7.5</v>
      </c>
      <c r="Q27" s="767">
        <f t="shared" si="6"/>
        <v>-559</v>
      </c>
      <c r="R27" s="771"/>
      <c r="S27" s="6"/>
    </row>
    <row r="28" spans="1:20" x14ac:dyDescent="0.25">
      <c r="A28" s="252"/>
      <c r="B28" s="253">
        <f t="shared" si="3"/>
        <v>18</v>
      </c>
      <c r="C28" s="11" t="s">
        <v>16</v>
      </c>
      <c r="D28" s="12"/>
      <c r="E28" s="44"/>
      <c r="F28" s="12"/>
      <c r="G28" s="44"/>
      <c r="H28" s="12"/>
      <c r="I28" s="44"/>
      <c r="J28" s="45"/>
      <c r="K28" s="44"/>
      <c r="L28" s="46">
        <f t="shared" si="4"/>
        <v>0</v>
      </c>
      <c r="M28" s="47"/>
      <c r="N28" s="122"/>
      <c r="O28" s="48"/>
      <c r="P28" s="295">
        <f>L28-7.5*R$1</f>
        <v>-7.5</v>
      </c>
      <c r="Q28" s="49">
        <f t="shared" si="6"/>
        <v>-566.5</v>
      </c>
      <c r="R28" s="41"/>
      <c r="S28" s="6"/>
    </row>
    <row r="29" spans="1:20" s="211" customFormat="1" x14ac:dyDescent="0.25">
      <c r="A29" s="549"/>
      <c r="B29" s="253">
        <f t="shared" si="3"/>
        <v>19</v>
      </c>
      <c r="C29" s="11" t="s">
        <v>17</v>
      </c>
      <c r="D29" s="202"/>
      <c r="E29" s="203"/>
      <c r="F29" s="202"/>
      <c r="G29" s="203"/>
      <c r="H29" s="202"/>
      <c r="I29" s="203"/>
      <c r="J29" s="202"/>
      <c r="K29" s="203"/>
      <c r="L29" s="205">
        <f t="shared" si="4"/>
        <v>0</v>
      </c>
      <c r="M29" s="206"/>
      <c r="N29" s="207"/>
      <c r="O29" s="208"/>
      <c r="P29" s="295">
        <f>L29-7.5*R$1</f>
        <v>-7.5</v>
      </c>
      <c r="Q29" s="209">
        <f t="shared" si="6"/>
        <v>-574</v>
      </c>
      <c r="R29" s="512"/>
      <c r="S29" s="210"/>
    </row>
    <row r="30" spans="1:20" s="211" customFormat="1" x14ac:dyDescent="0.25">
      <c r="A30" s="549"/>
      <c r="B30" s="253">
        <f t="shared" si="3"/>
        <v>20</v>
      </c>
      <c r="C30" s="11" t="s">
        <v>18</v>
      </c>
      <c r="D30" s="202"/>
      <c r="E30" s="203"/>
      <c r="F30" s="202"/>
      <c r="G30" s="203"/>
      <c r="H30" s="202"/>
      <c r="I30" s="203"/>
      <c r="J30" s="202"/>
      <c r="K30" s="203"/>
      <c r="L30" s="205">
        <f t="shared" si="4"/>
        <v>0</v>
      </c>
      <c r="M30" s="206"/>
      <c r="N30" s="207"/>
      <c r="O30" s="208"/>
      <c r="P30" s="126">
        <f>L30-7.5*R$1</f>
        <v>-7.5</v>
      </c>
      <c r="Q30" s="209">
        <f t="shared" si="6"/>
        <v>-581.5</v>
      </c>
      <c r="R30" s="512"/>
      <c r="S30" s="210"/>
    </row>
    <row r="31" spans="1:20" s="213" customFormat="1" x14ac:dyDescent="0.25">
      <c r="A31" s="214"/>
      <c r="B31" s="133">
        <f t="shared" si="3"/>
        <v>21</v>
      </c>
      <c r="C31" s="258" t="s">
        <v>19</v>
      </c>
      <c r="D31" s="217"/>
      <c r="E31" s="218"/>
      <c r="F31" s="217"/>
      <c r="G31" s="218"/>
      <c r="H31" s="217"/>
      <c r="I31" s="218"/>
      <c r="J31" s="219"/>
      <c r="K31" s="218"/>
      <c r="L31" s="261">
        <f t="shared" si="4"/>
        <v>0</v>
      </c>
      <c r="M31" s="221"/>
      <c r="N31" s="222"/>
      <c r="O31" s="223"/>
      <c r="P31" s="264">
        <f>L31</f>
        <v>0</v>
      </c>
      <c r="Q31" s="265">
        <f t="shared" si="6"/>
        <v>-581.5</v>
      </c>
      <c r="R31" s="620"/>
      <c r="S31" s="212"/>
    </row>
    <row r="32" spans="1:20" s="213" customFormat="1" ht="13.8" thickBot="1" x14ac:dyDescent="0.3">
      <c r="A32" s="214"/>
      <c r="B32" s="133">
        <f t="shared" si="3"/>
        <v>22</v>
      </c>
      <c r="C32" s="258" t="s">
        <v>20</v>
      </c>
      <c r="D32" s="794"/>
      <c r="E32" s="795"/>
      <c r="F32" s="794"/>
      <c r="G32" s="795"/>
      <c r="H32" s="794"/>
      <c r="I32" s="795"/>
      <c r="J32" s="517"/>
      <c r="K32" s="795"/>
      <c r="L32" s="796">
        <f t="shared" si="4"/>
        <v>0</v>
      </c>
      <c r="M32" s="797"/>
      <c r="N32" s="338"/>
      <c r="O32" s="504"/>
      <c r="P32" s="264">
        <f>L32</f>
        <v>0</v>
      </c>
      <c r="Q32" s="265">
        <f t="shared" si="6"/>
        <v>-581.5</v>
      </c>
      <c r="R32" s="620"/>
      <c r="S32" s="212"/>
    </row>
    <row r="33" spans="1:19" s="211" customFormat="1" x14ac:dyDescent="0.25">
      <c r="A33" s="511">
        <f>A26+1</f>
        <v>17</v>
      </c>
      <c r="B33" s="803">
        <f t="shared" si="3"/>
        <v>23</v>
      </c>
      <c r="C33" s="3" t="s">
        <v>14</v>
      </c>
      <c r="D33" s="804"/>
      <c r="E33" s="805"/>
      <c r="F33" s="804"/>
      <c r="G33" s="805"/>
      <c r="H33" s="804"/>
      <c r="I33" s="805"/>
      <c r="J33" s="804"/>
      <c r="K33" s="805"/>
      <c r="L33" s="507">
        <f t="shared" si="4"/>
        <v>0</v>
      </c>
      <c r="M33" s="508"/>
      <c r="N33" s="806"/>
      <c r="O33" s="807"/>
      <c r="P33" s="659">
        <f>L33-7.5*R$1</f>
        <v>-7.5</v>
      </c>
      <c r="Q33" s="808">
        <f t="shared" si="6"/>
        <v>-589</v>
      </c>
      <c r="R33" s="809"/>
      <c r="S33" s="210"/>
    </row>
    <row r="34" spans="1:19" x14ac:dyDescent="0.25">
      <c r="A34" s="42"/>
      <c r="B34" s="253">
        <f t="shared" si="3"/>
        <v>24</v>
      </c>
      <c r="C34" s="11" t="s">
        <v>15</v>
      </c>
      <c r="D34" s="12"/>
      <c r="E34" s="44"/>
      <c r="F34" s="12"/>
      <c r="G34" s="44"/>
      <c r="H34" s="12"/>
      <c r="I34" s="44"/>
      <c r="J34" s="12"/>
      <c r="K34" s="44"/>
      <c r="L34" s="46">
        <f t="shared" si="4"/>
        <v>0</v>
      </c>
      <c r="M34" s="47"/>
      <c r="N34" s="122"/>
      <c r="O34" s="48"/>
      <c r="P34" s="295">
        <f>L34-7.5*R$1</f>
        <v>-7.5</v>
      </c>
      <c r="Q34" s="49">
        <f t="shared" si="6"/>
        <v>-596.5</v>
      </c>
      <c r="R34" s="41"/>
      <c r="S34" s="6"/>
    </row>
    <row r="35" spans="1:19" x14ac:dyDescent="0.25">
      <c r="A35" s="42"/>
      <c r="B35" s="253">
        <f t="shared" si="3"/>
        <v>25</v>
      </c>
      <c r="C35" s="11" t="s">
        <v>16</v>
      </c>
      <c r="D35" s="12"/>
      <c r="E35" s="44"/>
      <c r="F35" s="12"/>
      <c r="G35" s="44"/>
      <c r="H35" s="12"/>
      <c r="I35" s="44"/>
      <c r="J35" s="12"/>
      <c r="K35" s="44"/>
      <c r="L35" s="46">
        <f>(F35-D35)+((G35-E35)/60)+(J35-H35)+((K35-I35)/60)</f>
        <v>0</v>
      </c>
      <c r="M35" s="47"/>
      <c r="N35" s="122"/>
      <c r="O35" s="48"/>
      <c r="P35" s="295">
        <f>L35-7.5*R$1</f>
        <v>-7.5</v>
      </c>
      <c r="Q35" s="49">
        <f>Q34+P35</f>
        <v>-604</v>
      </c>
      <c r="R35" s="41"/>
      <c r="S35" s="6"/>
    </row>
    <row r="36" spans="1:19" x14ac:dyDescent="0.25">
      <c r="A36" s="42"/>
      <c r="B36" s="253">
        <f t="shared" si="3"/>
        <v>26</v>
      </c>
      <c r="C36" s="11" t="s">
        <v>17</v>
      </c>
      <c r="D36" s="12"/>
      <c r="E36" s="44"/>
      <c r="F36" s="12"/>
      <c r="G36" s="44"/>
      <c r="H36" s="12"/>
      <c r="I36" s="44"/>
      <c r="J36" s="12"/>
      <c r="K36" s="44"/>
      <c r="L36" s="46">
        <f t="shared" si="4"/>
        <v>0</v>
      </c>
      <c r="M36" s="47"/>
      <c r="N36" s="122"/>
      <c r="O36" s="48"/>
      <c r="P36" s="295">
        <f>L36-7.5*R$1</f>
        <v>-7.5</v>
      </c>
      <c r="Q36" s="49">
        <f t="shared" ref="Q36:Q44" si="7">Q35+P36</f>
        <v>-611.5</v>
      </c>
      <c r="R36" s="41"/>
      <c r="S36" s="6"/>
    </row>
    <row r="37" spans="1:19" ht="13.8" thickBot="1" x14ac:dyDescent="0.3">
      <c r="A37" s="22"/>
      <c r="B37" s="810">
        <f t="shared" si="3"/>
        <v>27</v>
      </c>
      <c r="C37" s="21" t="s">
        <v>18</v>
      </c>
      <c r="D37" s="708"/>
      <c r="E37" s="709"/>
      <c r="F37" s="708"/>
      <c r="G37" s="709"/>
      <c r="H37" s="708"/>
      <c r="I37" s="709"/>
      <c r="J37" s="708"/>
      <c r="K37" s="709"/>
      <c r="L37" s="711">
        <f t="shared" ref="L37:L44" si="8">(F37-D37)+((G37-E37)/60)+(J37-H37)+((K37-I37)/60)</f>
        <v>0</v>
      </c>
      <c r="M37" s="712"/>
      <c r="N37" s="811"/>
      <c r="O37" s="812"/>
      <c r="P37" s="715">
        <f>L37-7.5*R$1</f>
        <v>-7.5</v>
      </c>
      <c r="Q37" s="716">
        <f t="shared" si="7"/>
        <v>-619</v>
      </c>
      <c r="R37" s="54"/>
      <c r="S37" s="6"/>
    </row>
    <row r="38" spans="1:19" x14ac:dyDescent="0.25">
      <c r="A38" s="132"/>
      <c r="B38" s="133">
        <f t="shared" si="3"/>
        <v>28</v>
      </c>
      <c r="C38" s="145" t="s">
        <v>19</v>
      </c>
      <c r="D38" s="798"/>
      <c r="E38" s="799"/>
      <c r="F38" s="798"/>
      <c r="G38" s="799"/>
      <c r="H38" s="798"/>
      <c r="I38" s="799"/>
      <c r="J38" s="800"/>
      <c r="K38" s="799"/>
      <c r="L38" s="801">
        <f t="shared" si="8"/>
        <v>0</v>
      </c>
      <c r="M38" s="802"/>
      <c r="N38" s="140"/>
      <c r="O38" s="141"/>
      <c r="P38" s="142">
        <f t="shared" ref="P38:P44" si="9">L38</f>
        <v>0</v>
      </c>
      <c r="Q38" s="143">
        <f t="shared" si="7"/>
        <v>-619</v>
      </c>
      <c r="R38" s="94"/>
      <c r="S38" s="6"/>
    </row>
    <row r="39" spans="1:19" ht="13.8" thickBot="1" x14ac:dyDescent="0.3">
      <c r="A39" s="132"/>
      <c r="B39" s="133">
        <f t="shared" si="3"/>
        <v>29</v>
      </c>
      <c r="C39" s="596" t="s">
        <v>20</v>
      </c>
      <c r="D39" s="813"/>
      <c r="E39" s="814"/>
      <c r="F39" s="813"/>
      <c r="G39" s="814"/>
      <c r="H39" s="813"/>
      <c r="I39" s="814"/>
      <c r="J39" s="815"/>
      <c r="K39" s="814"/>
      <c r="L39" s="816">
        <f t="shared" si="8"/>
        <v>0</v>
      </c>
      <c r="M39" s="817"/>
      <c r="N39" s="602"/>
      <c r="O39" s="818"/>
      <c r="P39" s="604">
        <f t="shared" si="9"/>
        <v>0</v>
      </c>
      <c r="Q39" s="605">
        <f t="shared" si="7"/>
        <v>-619</v>
      </c>
      <c r="R39" s="94"/>
      <c r="S39" s="6"/>
    </row>
    <row r="40" spans="1:19" x14ac:dyDescent="0.25">
      <c r="A40" s="426">
        <v>18</v>
      </c>
      <c r="B40" s="736">
        <f t="shared" si="3"/>
        <v>30</v>
      </c>
      <c r="C40" s="431" t="s">
        <v>14</v>
      </c>
      <c r="D40" s="34"/>
      <c r="E40" s="35"/>
      <c r="F40" s="34"/>
      <c r="G40" s="35"/>
      <c r="H40" s="34"/>
      <c r="I40" s="35"/>
      <c r="J40" s="34"/>
      <c r="K40" s="35"/>
      <c r="L40" s="37">
        <f t="shared" si="8"/>
        <v>0</v>
      </c>
      <c r="M40" s="38"/>
      <c r="N40" s="773"/>
      <c r="O40" s="774"/>
      <c r="P40" s="819">
        <f>L40-7.5*R$1</f>
        <v>-7.5</v>
      </c>
      <c r="Q40" s="775">
        <f t="shared" si="7"/>
        <v>-626.5</v>
      </c>
      <c r="R40" s="41"/>
      <c r="S40" s="6"/>
    </row>
    <row r="41" spans="1:19" x14ac:dyDescent="0.25">
      <c r="A41" s="674"/>
      <c r="B41" s="180"/>
      <c r="C41" s="540" t="s">
        <v>15</v>
      </c>
      <c r="D41" s="675"/>
      <c r="E41" s="182"/>
      <c r="F41" s="675"/>
      <c r="G41" s="182"/>
      <c r="H41" s="675"/>
      <c r="I41" s="182"/>
      <c r="J41" s="675"/>
      <c r="K41" s="182"/>
      <c r="L41" s="184">
        <f t="shared" si="8"/>
        <v>0</v>
      </c>
      <c r="M41" s="185"/>
      <c r="N41" s="676"/>
      <c r="O41" s="677"/>
      <c r="P41" s="289">
        <v>0</v>
      </c>
      <c r="Q41" s="678">
        <f t="shared" si="7"/>
        <v>-626.5</v>
      </c>
      <c r="R41" s="679"/>
      <c r="S41" s="6"/>
    </row>
    <row r="42" spans="1:19" x14ac:dyDescent="0.25">
      <c r="A42" s="179"/>
      <c r="B42" s="180"/>
      <c r="C42" s="239" t="s">
        <v>16</v>
      </c>
      <c r="D42" s="675"/>
      <c r="E42" s="182"/>
      <c r="F42" s="675"/>
      <c r="G42" s="182"/>
      <c r="H42" s="675"/>
      <c r="I42" s="182"/>
      <c r="J42" s="675"/>
      <c r="K42" s="182"/>
      <c r="L42" s="184">
        <f t="shared" si="8"/>
        <v>0</v>
      </c>
      <c r="M42" s="185"/>
      <c r="N42" s="186"/>
      <c r="O42" s="419"/>
      <c r="P42" s="289">
        <v>0</v>
      </c>
      <c r="Q42" s="189">
        <f t="shared" si="7"/>
        <v>-626.5</v>
      </c>
      <c r="R42" s="228"/>
      <c r="S42" s="6"/>
    </row>
    <row r="43" spans="1:19" x14ac:dyDescent="0.25">
      <c r="A43" s="179"/>
      <c r="B43" s="180"/>
      <c r="C43" s="239" t="s">
        <v>17</v>
      </c>
      <c r="D43" s="181"/>
      <c r="E43" s="182"/>
      <c r="F43" s="181"/>
      <c r="G43" s="182"/>
      <c r="H43" s="181"/>
      <c r="I43" s="182"/>
      <c r="J43" s="183"/>
      <c r="K43" s="182"/>
      <c r="L43" s="184">
        <f t="shared" si="8"/>
        <v>0</v>
      </c>
      <c r="M43" s="185"/>
      <c r="N43" s="186"/>
      <c r="O43" s="419"/>
      <c r="P43" s="673">
        <v>0</v>
      </c>
      <c r="Q43" s="189">
        <f>Q42+P43</f>
        <v>-626.5</v>
      </c>
      <c r="R43" s="228"/>
      <c r="S43" s="6"/>
    </row>
    <row r="44" spans="1:19" ht="13.8" thickBot="1" x14ac:dyDescent="0.3">
      <c r="A44" s="191"/>
      <c r="B44" s="180"/>
      <c r="C44" s="250" t="s">
        <v>18</v>
      </c>
      <c r="D44" s="193"/>
      <c r="E44" s="194"/>
      <c r="F44" s="193"/>
      <c r="G44" s="194"/>
      <c r="H44" s="193"/>
      <c r="I44" s="194"/>
      <c r="J44" s="195"/>
      <c r="K44" s="194"/>
      <c r="L44" s="196">
        <f t="shared" si="8"/>
        <v>0</v>
      </c>
      <c r="M44" s="197"/>
      <c r="N44" s="198"/>
      <c r="O44" s="306"/>
      <c r="P44" s="305">
        <f t="shared" si="9"/>
        <v>0</v>
      </c>
      <c r="Q44" s="201">
        <f t="shared" si="7"/>
        <v>-626.5</v>
      </c>
      <c r="R44" s="251"/>
      <c r="S44" s="6"/>
    </row>
    <row r="45" spans="1:19" s="6" customFormat="1" ht="13.8" thickBot="1" x14ac:dyDescent="0.3">
      <c r="A45" s="55"/>
      <c r="B45" s="56"/>
      <c r="C45" s="127" t="s">
        <v>21</v>
      </c>
      <c r="D45" s="56"/>
      <c r="E45" s="56"/>
      <c r="F45" s="56"/>
      <c r="G45" s="57"/>
      <c r="H45" s="56"/>
      <c r="I45" s="56"/>
      <c r="J45" s="56"/>
      <c r="K45" s="56"/>
      <c r="L45" s="58">
        <f>SUM(L5:L44)</f>
        <v>0</v>
      </c>
      <c r="M45" s="59"/>
      <c r="N45" s="55"/>
      <c r="O45" s="60">
        <f>O49</f>
        <v>0</v>
      </c>
      <c r="P45" s="820">
        <f>SUM(P5:P44)</f>
        <v>-150</v>
      </c>
      <c r="Q45" s="821">
        <f>Q44</f>
        <v>-626.5</v>
      </c>
      <c r="R45" s="41"/>
    </row>
    <row r="46" spans="1:19" x14ac:dyDescent="0.25">
      <c r="A46" s="52"/>
      <c r="B46" s="118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112" t="s">
        <v>22</v>
      </c>
      <c r="O46" s="113"/>
      <c r="P46" s="63" t="s">
        <v>23</v>
      </c>
      <c r="Q46" s="16"/>
      <c r="R46" s="64"/>
      <c r="S46" s="6"/>
    </row>
    <row r="47" spans="1:19" x14ac:dyDescent="0.25">
      <c r="A47" s="42"/>
      <c r="B47" s="116"/>
      <c r="C47" s="65" t="s">
        <v>24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4"/>
      <c r="O47" s="47">
        <f>O3</f>
        <v>25</v>
      </c>
      <c r="P47" s="10"/>
      <c r="Q47" s="66">
        <f>Q2</f>
        <v>-476.5</v>
      </c>
      <c r="R47" s="41"/>
      <c r="S47" s="6"/>
    </row>
    <row r="48" spans="1:19" x14ac:dyDescent="0.25">
      <c r="A48" s="42"/>
      <c r="B48" s="116"/>
      <c r="C48" s="65" t="s">
        <v>25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4"/>
      <c r="O48" s="33">
        <v>0</v>
      </c>
      <c r="P48" s="10"/>
      <c r="Q48" s="67">
        <v>0</v>
      </c>
      <c r="R48" s="41"/>
      <c r="S48" s="6"/>
    </row>
    <row r="49" spans="1:19" ht="13.8" thickBot="1" x14ac:dyDescent="0.3">
      <c r="A49" s="42"/>
      <c r="B49" s="116"/>
      <c r="C49" s="68" t="s">
        <v>26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115"/>
      <c r="O49" s="70">
        <f>SUM(O5:O44)*-1</f>
        <v>0</v>
      </c>
      <c r="P49" s="69"/>
      <c r="Q49" s="66">
        <f>P45</f>
        <v>-150</v>
      </c>
      <c r="R49" s="41"/>
      <c r="S49" s="6"/>
    </row>
    <row r="50" spans="1:19" ht="13.8" thickBot="1" x14ac:dyDescent="0.3">
      <c r="A50" s="42"/>
      <c r="B50" s="116"/>
      <c r="C50" s="71" t="s">
        <v>27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117"/>
      <c r="O50" s="73">
        <f>SUM(O47:O49)</f>
        <v>25</v>
      </c>
      <c r="P50" s="72"/>
      <c r="Q50" s="74">
        <f>SUM(Q47:Q49)</f>
        <v>-626.5</v>
      </c>
      <c r="R50" s="41"/>
      <c r="S50" s="6"/>
    </row>
    <row r="51" spans="1:19" x14ac:dyDescent="0.25">
      <c r="A51" s="42"/>
      <c r="B51" s="10"/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75"/>
      <c r="R51" s="41"/>
      <c r="S51" s="6"/>
    </row>
    <row r="52" spans="1:19" x14ac:dyDescent="0.25">
      <c r="A52" s="42"/>
      <c r="B52" s="10"/>
      <c r="C52" s="11" t="s">
        <v>28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75"/>
      <c r="R52" s="41"/>
      <c r="S52" s="6"/>
    </row>
    <row r="53" spans="1:19" x14ac:dyDescent="0.25">
      <c r="A53" s="42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69"/>
      <c r="P53" s="69"/>
      <c r="Q53" s="76"/>
      <c r="R53" s="41"/>
      <c r="S53" s="6"/>
    </row>
    <row r="54" spans="1:19" ht="13.8" thickBot="1" x14ac:dyDescent="0.3">
      <c r="A54" s="22"/>
      <c r="B54" s="77"/>
      <c r="C54" s="21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 t="s">
        <v>29</v>
      </c>
      <c r="Q54" s="78"/>
      <c r="R54" s="54"/>
      <c r="S54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>
    <oddFooter>&amp;L&amp;F-  Utskrift &amp;D-  &amp;T  Side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U55"/>
  <sheetViews>
    <sheetView workbookViewId="0">
      <selection activeCell="R29" sqref="R29"/>
    </sheetView>
  </sheetViews>
  <sheetFormatPr baseColWidth="10" defaultColWidth="7.88671875" defaultRowHeight="13.2" x14ac:dyDescent="0.25"/>
  <cols>
    <col min="1" max="1" width="3" style="7" customWidth="1"/>
    <col min="2" max="2" width="5.6640625" style="7" customWidth="1"/>
    <col min="3" max="3" width="7" style="79" customWidth="1"/>
    <col min="4" max="4" width="2.88671875" style="7" customWidth="1"/>
    <col min="5" max="6" width="3.44140625" style="7" customWidth="1"/>
    <col min="7" max="7" width="3.5546875" style="7" customWidth="1"/>
    <col min="8" max="8" width="3" style="7" customWidth="1"/>
    <col min="9" max="9" width="2.33203125" style="7" customWidth="1"/>
    <col min="10" max="10" width="3.44140625" style="7" customWidth="1"/>
    <col min="11" max="11" width="3.6640625" style="7" customWidth="1"/>
    <col min="12" max="12" width="4.88671875" style="7" customWidth="1"/>
    <col min="13" max="13" width="4.5546875" style="7" customWidth="1"/>
    <col min="14" max="14" width="5.109375" style="7" customWidth="1"/>
    <col min="15" max="15" width="2.88671875" style="7" customWidth="1"/>
    <col min="16" max="16" width="7.33203125" style="7" customWidth="1"/>
    <col min="17" max="17" width="7.5546875" style="7" customWidth="1"/>
    <col min="18" max="18" width="14.6640625" style="7" customWidth="1"/>
    <col min="19" max="16384" width="7.88671875" style="7"/>
  </cols>
  <sheetData>
    <row r="1" spans="1:21" ht="23.4" thickBot="1" x14ac:dyDescent="0.4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 t="s">
        <v>35</v>
      </c>
      <c r="Q1" s="5">
        <f>Januar!Q1</f>
        <v>2018</v>
      </c>
      <c r="R1" s="233">
        <f>April!R1</f>
        <v>1</v>
      </c>
      <c r="S1" s="6"/>
      <c r="U1" s="8"/>
    </row>
    <row r="2" spans="1:21" ht="22.8" x14ac:dyDescent="0.4">
      <c r="A2" s="9" t="s">
        <v>44</v>
      </c>
      <c r="B2" s="10"/>
      <c r="C2" s="11"/>
      <c r="D2" s="12">
        <f>Januar!D2</f>
        <v>0</v>
      </c>
      <c r="E2" s="13"/>
      <c r="F2" s="13"/>
      <c r="G2" s="13"/>
      <c r="H2" s="13"/>
      <c r="I2" s="13"/>
      <c r="J2" s="13"/>
      <c r="K2" s="13"/>
      <c r="L2" s="13"/>
      <c r="M2" s="14"/>
      <c r="N2" s="15" t="s">
        <v>2</v>
      </c>
      <c r="O2" s="16"/>
      <c r="P2" s="17" t="s">
        <v>3</v>
      </c>
      <c r="Q2" s="18">
        <f>April!Q50</f>
        <v>-626.5</v>
      </c>
      <c r="R2" s="19"/>
      <c r="S2" s="6"/>
    </row>
    <row r="3" spans="1:21" ht="13.8" thickBot="1" x14ac:dyDescent="0.3">
      <c r="A3" s="131" t="s">
        <v>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 t="s">
        <v>31</v>
      </c>
      <c r="O3" s="23">
        <f>April!O50</f>
        <v>25</v>
      </c>
      <c r="P3" s="20" t="s">
        <v>5</v>
      </c>
      <c r="Q3" s="24" t="s">
        <v>6</v>
      </c>
      <c r="R3" s="25" t="s">
        <v>7</v>
      </c>
      <c r="S3" s="6"/>
    </row>
    <row r="4" spans="1:21" ht="13.8" thickBot="1" x14ac:dyDescent="0.3">
      <c r="A4" s="128"/>
      <c r="B4" s="129" t="s">
        <v>8</v>
      </c>
      <c r="C4" s="130" t="s">
        <v>9</v>
      </c>
      <c r="D4" s="27" t="s">
        <v>10</v>
      </c>
      <c r="E4" s="28"/>
      <c r="F4" s="28" t="s">
        <v>11</v>
      </c>
      <c r="G4" s="29"/>
      <c r="H4" s="27" t="s">
        <v>10</v>
      </c>
      <c r="I4" s="28"/>
      <c r="J4" s="28" t="s">
        <v>11</v>
      </c>
      <c r="K4" s="29"/>
      <c r="L4" s="27" t="s">
        <v>12</v>
      </c>
      <c r="M4" s="29" t="s">
        <v>32</v>
      </c>
      <c r="N4" s="30" t="s">
        <v>13</v>
      </c>
      <c r="O4" s="31"/>
      <c r="P4" s="3" t="s">
        <v>12</v>
      </c>
      <c r="Q4" s="301" t="s">
        <v>12</v>
      </c>
      <c r="R4" s="32"/>
      <c r="S4" s="6"/>
    </row>
    <row r="5" spans="1:21" x14ac:dyDescent="0.25">
      <c r="A5" s="286">
        <v>17</v>
      </c>
      <c r="B5" s="285"/>
      <c r="C5" s="241" t="s">
        <v>14</v>
      </c>
      <c r="D5" s="242"/>
      <c r="E5" s="243"/>
      <c r="F5" s="242"/>
      <c r="G5" s="243"/>
      <c r="H5" s="242"/>
      <c r="I5" s="243"/>
      <c r="J5" s="244"/>
      <c r="K5" s="243"/>
      <c r="L5" s="245">
        <f t="shared" ref="L5:L20" si="0">(F5-D5)+((G5-E5)/60)+(J5-H5)+((K5-I5)/60)</f>
        <v>0</v>
      </c>
      <c r="M5" s="246"/>
      <c r="N5" s="247"/>
      <c r="O5" s="287"/>
      <c r="P5" s="309">
        <f t="shared" ref="P5:P11" si="1">L5</f>
        <v>0</v>
      </c>
      <c r="Q5" s="249">
        <f>Q2+P5</f>
        <v>-626.5</v>
      </c>
      <c r="R5" s="228"/>
      <c r="S5" s="6"/>
    </row>
    <row r="6" spans="1:21" x14ac:dyDescent="0.25">
      <c r="A6" s="179"/>
      <c r="B6" s="215"/>
      <c r="C6" s="239" t="s">
        <v>15</v>
      </c>
      <c r="D6" s="217"/>
      <c r="E6" s="218"/>
      <c r="F6" s="217"/>
      <c r="G6" s="218"/>
      <c r="H6" s="217"/>
      <c r="I6" s="218"/>
      <c r="J6" s="219"/>
      <c r="K6" s="218"/>
      <c r="L6" s="261">
        <f t="shared" si="0"/>
        <v>0</v>
      </c>
      <c r="M6" s="221"/>
      <c r="N6" s="222"/>
      <c r="O6" s="299"/>
      <c r="P6" s="303">
        <f t="shared" si="1"/>
        <v>0</v>
      </c>
      <c r="Q6" s="265">
        <f>Q5+P6</f>
        <v>-626.5</v>
      </c>
      <c r="R6" s="381"/>
      <c r="S6" s="6"/>
    </row>
    <row r="7" spans="1:21" x14ac:dyDescent="0.25">
      <c r="A7" s="179"/>
      <c r="B7" s="215"/>
      <c r="C7" s="239" t="s">
        <v>16</v>
      </c>
      <c r="D7" s="334"/>
      <c r="E7" s="335"/>
      <c r="F7" s="334"/>
      <c r="G7" s="335"/>
      <c r="H7" s="334"/>
      <c r="I7" s="335"/>
      <c r="J7" s="336"/>
      <c r="K7" s="335"/>
      <c r="L7" s="261">
        <f t="shared" si="0"/>
        <v>0</v>
      </c>
      <c r="M7" s="337"/>
      <c r="N7" s="338"/>
      <c r="O7" s="339"/>
      <c r="P7" s="303">
        <f>L7</f>
        <v>0</v>
      </c>
      <c r="Q7" s="265">
        <f t="shared" ref="Q7:Q22" si="2">Q6+P7</f>
        <v>-626.5</v>
      </c>
      <c r="R7" s="381"/>
      <c r="S7" s="6"/>
    </row>
    <row r="8" spans="1:21" x14ac:dyDescent="0.25">
      <c r="A8" s="179"/>
      <c r="B8" s="180"/>
      <c r="C8" s="239" t="s">
        <v>17</v>
      </c>
      <c r="D8" s="334"/>
      <c r="E8" s="335"/>
      <c r="F8" s="334"/>
      <c r="G8" s="335"/>
      <c r="H8" s="334"/>
      <c r="I8" s="335"/>
      <c r="J8" s="336"/>
      <c r="K8" s="335"/>
      <c r="L8" s="261">
        <f>(F8-D8)+((G8-E8)/60)+(J8-H8)+((K8-I8)/60)</f>
        <v>0</v>
      </c>
      <c r="M8" s="337"/>
      <c r="N8" s="338"/>
      <c r="O8" s="339"/>
      <c r="P8" s="303">
        <f>L8</f>
        <v>0</v>
      </c>
      <c r="Q8" s="265">
        <f>Q7+P8</f>
        <v>-626.5</v>
      </c>
      <c r="R8" s="382"/>
      <c r="S8" s="6"/>
    </row>
    <row r="9" spans="1:21" x14ac:dyDescent="0.25">
      <c r="A9" s="179"/>
      <c r="B9" s="215"/>
      <c r="C9" s="239" t="s">
        <v>18</v>
      </c>
      <c r="D9" s="334"/>
      <c r="E9" s="335"/>
      <c r="F9" s="334"/>
      <c r="G9" s="335"/>
      <c r="H9" s="334"/>
      <c r="I9" s="335"/>
      <c r="J9" s="336"/>
      <c r="K9" s="335"/>
      <c r="L9" s="261">
        <f t="shared" si="0"/>
        <v>0</v>
      </c>
      <c r="M9" s="337"/>
      <c r="N9" s="338"/>
      <c r="O9" s="339"/>
      <c r="P9" s="303">
        <f>L9</f>
        <v>0</v>
      </c>
      <c r="Q9" s="265">
        <f t="shared" si="2"/>
        <v>-626.5</v>
      </c>
      <c r="R9" s="513"/>
      <c r="S9" s="6"/>
    </row>
    <row r="10" spans="1:21" x14ac:dyDescent="0.25">
      <c r="A10" s="179"/>
      <c r="B10" s="180"/>
      <c r="C10" s="776" t="s">
        <v>19</v>
      </c>
      <c r="D10" s="646"/>
      <c r="E10" s="647"/>
      <c r="F10" s="646"/>
      <c r="G10" s="647"/>
      <c r="H10" s="646"/>
      <c r="I10" s="647"/>
      <c r="J10" s="777"/>
      <c r="K10" s="647"/>
      <c r="L10" s="648">
        <f t="shared" si="0"/>
        <v>0</v>
      </c>
      <c r="M10" s="778"/>
      <c r="N10" s="779"/>
      <c r="O10" s="847"/>
      <c r="P10" s="848">
        <f t="shared" si="1"/>
        <v>0</v>
      </c>
      <c r="Q10" s="782">
        <f t="shared" si="2"/>
        <v>-626.5</v>
      </c>
      <c r="R10" s="232"/>
      <c r="S10" s="6"/>
    </row>
    <row r="11" spans="1:21" s="51" customFormat="1" ht="13.8" thickBot="1" x14ac:dyDescent="0.3">
      <c r="A11" s="888"/>
      <c r="B11" s="563"/>
      <c r="C11" s="776" t="s">
        <v>20</v>
      </c>
      <c r="D11" s="842"/>
      <c r="E11" s="843"/>
      <c r="F11" s="842"/>
      <c r="G11" s="843"/>
      <c r="H11" s="842"/>
      <c r="I11" s="843"/>
      <c r="J11" s="844"/>
      <c r="K11" s="843"/>
      <c r="L11" s="845">
        <f t="shared" si="0"/>
        <v>0</v>
      </c>
      <c r="M11" s="846"/>
      <c r="N11" s="889"/>
      <c r="O11" s="890"/>
      <c r="P11" s="848">
        <f t="shared" si="1"/>
        <v>0</v>
      </c>
      <c r="Q11" s="782">
        <f t="shared" si="2"/>
        <v>-626.5</v>
      </c>
      <c r="R11" s="572"/>
      <c r="S11" s="50"/>
    </row>
    <row r="12" spans="1:21" x14ac:dyDescent="0.25">
      <c r="A12" s="240">
        <f>A5+1</f>
        <v>18</v>
      </c>
      <c r="B12" s="891"/>
      <c r="C12" s="755" t="s">
        <v>14</v>
      </c>
      <c r="D12" s="828"/>
      <c r="E12" s="829"/>
      <c r="F12" s="828"/>
      <c r="G12" s="829"/>
      <c r="H12" s="828"/>
      <c r="I12" s="829"/>
      <c r="J12" s="830"/>
      <c r="K12" s="829"/>
      <c r="L12" s="756">
        <f t="shared" si="0"/>
        <v>0</v>
      </c>
      <c r="M12" s="831"/>
      <c r="N12" s="832"/>
      <c r="O12" s="849"/>
      <c r="P12" s="833">
        <f>L12</f>
        <v>0</v>
      </c>
      <c r="Q12" s="757">
        <f>Q11+P12</f>
        <v>-626.5</v>
      </c>
      <c r="R12" s="572"/>
      <c r="S12" s="6"/>
    </row>
    <row r="13" spans="1:21" s="213" customFormat="1" x14ac:dyDescent="0.25">
      <c r="A13" s="214"/>
      <c r="B13" s="215">
        <v>1</v>
      </c>
      <c r="C13" s="216" t="s">
        <v>15</v>
      </c>
      <c r="D13" s="217"/>
      <c r="E13" s="218"/>
      <c r="F13" s="217"/>
      <c r="G13" s="218"/>
      <c r="H13" s="217"/>
      <c r="I13" s="218"/>
      <c r="J13" s="219"/>
      <c r="K13" s="218"/>
      <c r="L13" s="220">
        <f t="shared" si="0"/>
        <v>0</v>
      </c>
      <c r="M13" s="221"/>
      <c r="N13" s="222"/>
      <c r="O13" s="299"/>
      <c r="P13" s="304">
        <f>L13</f>
        <v>0</v>
      </c>
      <c r="Q13" s="224">
        <f>Q12+P13</f>
        <v>-626.5</v>
      </c>
      <c r="R13" s="513" t="s">
        <v>48</v>
      </c>
      <c r="S13" s="212"/>
    </row>
    <row r="14" spans="1:21" s="341" customFormat="1" x14ac:dyDescent="0.25">
      <c r="A14" s="549"/>
      <c r="B14" s="43">
        <f t="shared" ref="B13:B43" si="3">B13+1</f>
        <v>2</v>
      </c>
      <c r="C14" s="11" t="s">
        <v>16</v>
      </c>
      <c r="D14" s="12"/>
      <c r="E14" s="44"/>
      <c r="F14" s="12"/>
      <c r="G14" s="44"/>
      <c r="H14" s="12"/>
      <c r="I14" s="44"/>
      <c r="J14" s="45"/>
      <c r="K14" s="44"/>
      <c r="L14" s="205">
        <f t="shared" si="0"/>
        <v>0</v>
      </c>
      <c r="M14" s="206"/>
      <c r="N14" s="122"/>
      <c r="O14" s="310"/>
      <c r="P14" s="295">
        <f>L14-7.5*R$1</f>
        <v>-7.5</v>
      </c>
      <c r="Q14" s="49">
        <f>Q13+P14</f>
        <v>-634</v>
      </c>
      <c r="R14" s="530"/>
      <c r="S14" s="340"/>
    </row>
    <row r="15" spans="1:21" s="341" customFormat="1" x14ac:dyDescent="0.25">
      <c r="A15" s="549"/>
      <c r="B15" s="446">
        <f t="shared" si="3"/>
        <v>3</v>
      </c>
      <c r="C15" s="256" t="s">
        <v>17</v>
      </c>
      <c r="D15" s="495"/>
      <c r="E15" s="496"/>
      <c r="F15" s="495"/>
      <c r="G15" s="496"/>
      <c r="H15" s="495"/>
      <c r="I15" s="496"/>
      <c r="J15" s="495"/>
      <c r="K15" s="496"/>
      <c r="L15" s="260">
        <f t="shared" si="0"/>
        <v>0</v>
      </c>
      <c r="M15" s="280"/>
      <c r="N15" s="628"/>
      <c r="O15" s="629"/>
      <c r="P15" s="295">
        <f>L15-7.5*R$1</f>
        <v>-7.5</v>
      </c>
      <c r="Q15" s="552">
        <f>Q14+P15</f>
        <v>-641.5</v>
      </c>
      <c r="R15" s="574"/>
      <c r="S15" s="340"/>
    </row>
    <row r="16" spans="1:21" x14ac:dyDescent="0.25">
      <c r="A16" s="42"/>
      <c r="B16" s="450">
        <f t="shared" si="3"/>
        <v>4</v>
      </c>
      <c r="C16" s="11" t="s">
        <v>18</v>
      </c>
      <c r="D16" s="12"/>
      <c r="E16" s="44"/>
      <c r="F16" s="12"/>
      <c r="G16" s="44"/>
      <c r="H16" s="12"/>
      <c r="I16" s="44"/>
      <c r="J16" s="45"/>
      <c r="K16" s="44"/>
      <c r="L16" s="46">
        <f t="shared" si="0"/>
        <v>0</v>
      </c>
      <c r="M16" s="47"/>
      <c r="N16" s="122"/>
      <c r="O16" s="310"/>
      <c r="P16" s="295">
        <f>L16-7.5*R$1</f>
        <v>-7.5</v>
      </c>
      <c r="Q16" s="49">
        <f t="shared" si="2"/>
        <v>-649</v>
      </c>
      <c r="R16" s="454"/>
      <c r="S16" s="6"/>
    </row>
    <row r="17" spans="1:19" x14ac:dyDescent="0.25">
      <c r="A17" s="84"/>
      <c r="B17" s="514">
        <f t="shared" si="3"/>
        <v>5</v>
      </c>
      <c r="C17" s="86" t="s">
        <v>19</v>
      </c>
      <c r="D17" s="87"/>
      <c r="E17" s="88"/>
      <c r="F17" s="87"/>
      <c r="G17" s="88"/>
      <c r="H17" s="87"/>
      <c r="I17" s="88"/>
      <c r="J17" s="89"/>
      <c r="K17" s="88"/>
      <c r="L17" s="90">
        <f t="shared" si="0"/>
        <v>0</v>
      </c>
      <c r="M17" s="91"/>
      <c r="N17" s="119"/>
      <c r="O17" s="311"/>
      <c r="P17" s="313">
        <f>L17</f>
        <v>0</v>
      </c>
      <c r="Q17" s="93">
        <f t="shared" si="2"/>
        <v>-649</v>
      </c>
      <c r="R17" s="94"/>
      <c r="S17" s="6"/>
    </row>
    <row r="18" spans="1:19" ht="13.8" thickBot="1" x14ac:dyDescent="0.3">
      <c r="A18" s="105"/>
      <c r="B18" s="892">
        <f t="shared" si="3"/>
        <v>6</v>
      </c>
      <c r="C18" s="272" t="s">
        <v>20</v>
      </c>
      <c r="D18" s="273"/>
      <c r="E18" s="274"/>
      <c r="F18" s="273"/>
      <c r="G18" s="274"/>
      <c r="H18" s="273"/>
      <c r="I18" s="274"/>
      <c r="J18" s="275"/>
      <c r="K18" s="274"/>
      <c r="L18" s="276">
        <f t="shared" si="0"/>
        <v>0</v>
      </c>
      <c r="M18" s="277"/>
      <c r="N18" s="278"/>
      <c r="O18" s="319"/>
      <c r="P18" s="318">
        <f>L18</f>
        <v>0</v>
      </c>
      <c r="Q18" s="279">
        <f t="shared" si="2"/>
        <v>-649</v>
      </c>
      <c r="R18" s="94"/>
      <c r="S18" s="6"/>
    </row>
    <row r="19" spans="1:19" x14ac:dyDescent="0.25">
      <c r="A19" s="42">
        <f>A12+1</f>
        <v>19</v>
      </c>
      <c r="B19" s="491">
        <f t="shared" si="3"/>
        <v>7</v>
      </c>
      <c r="C19" s="11" t="s">
        <v>14</v>
      </c>
      <c r="D19" s="355"/>
      <c r="E19" s="324"/>
      <c r="F19" s="355"/>
      <c r="G19" s="324"/>
      <c r="H19" s="355"/>
      <c r="I19" s="324"/>
      <c r="J19" s="323"/>
      <c r="K19" s="324"/>
      <c r="L19" s="367">
        <f t="shared" si="0"/>
        <v>0</v>
      </c>
      <c r="M19" s="723"/>
      <c r="N19" s="122"/>
      <c r="O19" s="310"/>
      <c r="P19" s="295">
        <f>L19-7.5*R$1</f>
        <v>-7.5</v>
      </c>
      <c r="Q19" s="49">
        <f t="shared" si="2"/>
        <v>-656.5</v>
      </c>
      <c r="R19" s="41"/>
      <c r="S19" s="6"/>
    </row>
    <row r="20" spans="1:19" x14ac:dyDescent="0.25">
      <c r="A20" s="42"/>
      <c r="B20" s="449">
        <f t="shared" si="3"/>
        <v>8</v>
      </c>
      <c r="C20" s="11" t="s">
        <v>15</v>
      </c>
      <c r="D20" s="12"/>
      <c r="E20" s="44"/>
      <c r="F20" s="12"/>
      <c r="G20" s="44"/>
      <c r="H20" s="12"/>
      <c r="I20" s="44"/>
      <c r="J20" s="321"/>
      <c r="K20" s="322"/>
      <c r="L20" s="46">
        <f t="shared" si="0"/>
        <v>0</v>
      </c>
      <c r="M20" s="47"/>
      <c r="N20" s="122"/>
      <c r="O20" s="310"/>
      <c r="P20" s="295">
        <f>L20-7.5*R$1</f>
        <v>-7.5</v>
      </c>
      <c r="Q20" s="49">
        <f t="shared" si="2"/>
        <v>-664</v>
      </c>
      <c r="R20" s="41"/>
      <c r="S20" s="6"/>
    </row>
    <row r="21" spans="1:19" x14ac:dyDescent="0.25">
      <c r="A21" s="439"/>
      <c r="B21" s="450">
        <f t="shared" si="3"/>
        <v>9</v>
      </c>
      <c r="C21" s="444" t="s">
        <v>16</v>
      </c>
      <c r="D21" s="12"/>
      <c r="E21" s="44"/>
      <c r="F21" s="12"/>
      <c r="G21" s="44"/>
      <c r="H21" s="12"/>
      <c r="I21" s="353"/>
      <c r="J21" s="354"/>
      <c r="K21" s="322"/>
      <c r="L21" s="320">
        <f t="shared" ref="L21:L36" si="4">(F21-D21)+((G21-E21)/60)+(J21-H21)+((K21-I21)/60)</f>
        <v>0</v>
      </c>
      <c r="M21" s="47"/>
      <c r="N21" s="463"/>
      <c r="O21" s="464"/>
      <c r="P21" s="295">
        <f>L21-7.5*R$1</f>
        <v>-7.5</v>
      </c>
      <c r="Q21" s="406">
        <f t="shared" si="2"/>
        <v>-671.5</v>
      </c>
      <c r="R21" s="461"/>
      <c r="S21" s="6"/>
    </row>
    <row r="22" spans="1:19" s="866" customFormat="1" x14ac:dyDescent="0.25">
      <c r="A22" s="857"/>
      <c r="B22" s="215">
        <f t="shared" si="3"/>
        <v>10</v>
      </c>
      <c r="C22" s="858" t="s">
        <v>17</v>
      </c>
      <c r="D22" s="859"/>
      <c r="E22" s="218"/>
      <c r="F22" s="859"/>
      <c r="G22" s="218"/>
      <c r="H22" s="859"/>
      <c r="I22" s="860"/>
      <c r="J22" s="859"/>
      <c r="K22" s="218"/>
      <c r="L22" s="861">
        <f t="shared" si="4"/>
        <v>0</v>
      </c>
      <c r="M22" s="221"/>
      <c r="N22" s="862"/>
      <c r="O22" s="863"/>
      <c r="P22" s="304">
        <v>0</v>
      </c>
      <c r="Q22" s="864">
        <f t="shared" si="2"/>
        <v>-671.5</v>
      </c>
      <c r="R22" s="637" t="s">
        <v>52</v>
      </c>
      <c r="S22" s="865"/>
    </row>
    <row r="23" spans="1:19" x14ac:dyDescent="0.25">
      <c r="A23" s="234"/>
      <c r="B23" s="484">
        <f t="shared" si="3"/>
        <v>11</v>
      </c>
      <c r="C23" s="370" t="s">
        <v>18</v>
      </c>
      <c r="D23" s="420"/>
      <c r="E23" s="384"/>
      <c r="F23" s="420"/>
      <c r="G23" s="384"/>
      <c r="H23" s="420"/>
      <c r="I23" s="384"/>
      <c r="J23" s="420"/>
      <c r="K23" s="385"/>
      <c r="L23" s="371">
        <f t="shared" si="4"/>
        <v>0</v>
      </c>
      <c r="M23" s="386"/>
      <c r="N23" s="387"/>
      <c r="O23" s="388"/>
      <c r="P23" s="295">
        <f>L23-7.5*R$1</f>
        <v>-7.5</v>
      </c>
      <c r="Q23" s="369">
        <f>Q22+P23</f>
        <v>-679</v>
      </c>
      <c r="R23" s="422"/>
      <c r="S23" s="6"/>
    </row>
    <row r="24" spans="1:19" x14ac:dyDescent="0.25">
      <c r="A24" s="342"/>
      <c r="B24" s="180">
        <f t="shared" si="3"/>
        <v>12</v>
      </c>
      <c r="C24" s="343" t="s">
        <v>19</v>
      </c>
      <c r="D24" s="344"/>
      <c r="E24" s="345"/>
      <c r="F24" s="344"/>
      <c r="G24" s="345"/>
      <c r="H24" s="344"/>
      <c r="I24" s="345"/>
      <c r="J24" s="346"/>
      <c r="K24" s="345"/>
      <c r="L24" s="347">
        <f t="shared" si="4"/>
        <v>0</v>
      </c>
      <c r="M24" s="348"/>
      <c r="N24" s="349"/>
      <c r="O24" s="350"/>
      <c r="P24" s="351">
        <f>L24</f>
        <v>0</v>
      </c>
      <c r="Q24" s="352">
        <f>Q23+P24</f>
        <v>-679</v>
      </c>
      <c r="R24" s="376"/>
      <c r="S24" s="6"/>
    </row>
    <row r="25" spans="1:19" s="213" customFormat="1" ht="13.8" thickBot="1" x14ac:dyDescent="0.3">
      <c r="A25" s="893"/>
      <c r="B25" s="257">
        <f t="shared" si="3"/>
        <v>13</v>
      </c>
      <c r="C25" s="145" t="s">
        <v>20</v>
      </c>
      <c r="D25" s="813"/>
      <c r="E25" s="814"/>
      <c r="F25" s="813"/>
      <c r="G25" s="814"/>
      <c r="H25" s="813"/>
      <c r="I25" s="814"/>
      <c r="J25" s="815"/>
      <c r="K25" s="814"/>
      <c r="L25" s="816">
        <f t="shared" si="4"/>
        <v>0</v>
      </c>
      <c r="M25" s="817"/>
      <c r="N25" s="602"/>
      <c r="O25" s="603"/>
      <c r="P25" s="604">
        <f>L25</f>
        <v>0</v>
      </c>
      <c r="Q25" s="605">
        <f>Q24+P25</f>
        <v>-679</v>
      </c>
      <c r="R25" s="375"/>
      <c r="S25" s="212"/>
    </row>
    <row r="26" spans="1:19" x14ac:dyDescent="0.25">
      <c r="A26" s="445">
        <f>A19+1</f>
        <v>20</v>
      </c>
      <c r="B26" s="898">
        <f t="shared" si="3"/>
        <v>14</v>
      </c>
      <c r="C26" s="441" t="s">
        <v>14</v>
      </c>
      <c r="D26" s="613"/>
      <c r="E26" s="580"/>
      <c r="F26" s="613"/>
      <c r="G26" s="580"/>
      <c r="H26" s="613"/>
      <c r="I26" s="580"/>
      <c r="J26" s="613"/>
      <c r="K26" s="580"/>
      <c r="L26" s="263">
        <f t="shared" si="4"/>
        <v>0</v>
      </c>
      <c r="M26" s="281"/>
      <c r="N26" s="630"/>
      <c r="O26" s="631"/>
      <c r="P26" s="899">
        <f>L26-7.5*R$1</f>
        <v>-7.5</v>
      </c>
      <c r="Q26" s="632">
        <f>Q25+P26</f>
        <v>-686.5</v>
      </c>
      <c r="R26" s="633"/>
      <c r="S26" s="6"/>
    </row>
    <row r="27" spans="1:19" s="213" customFormat="1" x14ac:dyDescent="0.25">
      <c r="A27" s="447"/>
      <c r="B27" s="634">
        <f t="shared" si="3"/>
        <v>15</v>
      </c>
      <c r="C27" s="614" t="s">
        <v>15</v>
      </c>
      <c r="D27" s="495"/>
      <c r="E27" s="496"/>
      <c r="F27" s="495"/>
      <c r="G27" s="496"/>
      <c r="H27" s="495"/>
      <c r="I27" s="496"/>
      <c r="J27" s="495"/>
      <c r="K27" s="496"/>
      <c r="L27" s="260">
        <f t="shared" si="4"/>
        <v>0</v>
      </c>
      <c r="M27" s="280"/>
      <c r="N27" s="497"/>
      <c r="O27" s="585"/>
      <c r="P27" s="586">
        <f>L27-7.5*R$1</f>
        <v>-7.5</v>
      </c>
      <c r="Q27" s="635">
        <f t="shared" ref="Q27:Q34" si="5">Q26+P27</f>
        <v>-694</v>
      </c>
      <c r="R27" s="379"/>
      <c r="S27" s="212"/>
    </row>
    <row r="28" spans="1:19" x14ac:dyDescent="0.25">
      <c r="A28" s="850"/>
      <c r="B28" s="851">
        <f t="shared" si="3"/>
        <v>16</v>
      </c>
      <c r="C28" s="758" t="s">
        <v>16</v>
      </c>
      <c r="D28" s="759"/>
      <c r="E28" s="760"/>
      <c r="F28" s="759"/>
      <c r="G28" s="760"/>
      <c r="H28" s="759"/>
      <c r="I28" s="760"/>
      <c r="J28" s="761"/>
      <c r="K28" s="760"/>
      <c r="L28" s="762">
        <f t="shared" si="4"/>
        <v>0</v>
      </c>
      <c r="M28" s="763"/>
      <c r="N28" s="764"/>
      <c r="O28" s="765"/>
      <c r="P28" s="586">
        <f>L28-7.5*R$1</f>
        <v>-7.5</v>
      </c>
      <c r="Q28" s="767">
        <f t="shared" si="5"/>
        <v>-701.5</v>
      </c>
      <c r="R28" s="770"/>
      <c r="S28" s="6"/>
    </row>
    <row r="29" spans="1:19" s="213" customFormat="1" x14ac:dyDescent="0.25">
      <c r="A29" s="867"/>
      <c r="B29" s="215">
        <f t="shared" si="3"/>
        <v>17</v>
      </c>
      <c r="C29" s="639" t="s">
        <v>17</v>
      </c>
      <c r="D29" s="217"/>
      <c r="E29" s="218"/>
      <c r="F29" s="217"/>
      <c r="G29" s="218"/>
      <c r="H29" s="217"/>
      <c r="I29" s="218"/>
      <c r="J29" s="219"/>
      <c r="K29" s="218"/>
      <c r="L29" s="220">
        <f t="shared" si="4"/>
        <v>0</v>
      </c>
      <c r="M29" s="221"/>
      <c r="N29" s="868"/>
      <c r="O29" s="869"/>
      <c r="P29" s="304">
        <v>0</v>
      </c>
      <c r="Q29" s="224">
        <f t="shared" si="5"/>
        <v>-701.5</v>
      </c>
      <c r="R29" s="905" t="s">
        <v>43</v>
      </c>
      <c r="S29" s="212"/>
    </row>
    <row r="30" spans="1:19" x14ac:dyDescent="0.25">
      <c r="A30" s="252"/>
      <c r="B30" s="486">
        <f t="shared" si="3"/>
        <v>18</v>
      </c>
      <c r="C30" s="256" t="s">
        <v>18</v>
      </c>
      <c r="D30" s="458"/>
      <c r="E30" s="377"/>
      <c r="F30" s="458"/>
      <c r="G30" s="377"/>
      <c r="H30" s="458"/>
      <c r="I30" s="377"/>
      <c r="J30" s="458"/>
      <c r="K30" s="377"/>
      <c r="L30" s="235">
        <f t="shared" si="4"/>
        <v>0</v>
      </c>
      <c r="M30" s="236"/>
      <c r="N30" s="237"/>
      <c r="O30" s="378"/>
      <c r="P30" s="295">
        <f>L30-7.5*R$1</f>
        <v>-7.5</v>
      </c>
      <c r="Q30" s="238">
        <f t="shared" si="5"/>
        <v>-709</v>
      </c>
      <c r="R30" s="456"/>
      <c r="S30" s="6"/>
    </row>
    <row r="31" spans="1:19" x14ac:dyDescent="0.25">
      <c r="A31" s="179"/>
      <c r="B31" s="515">
        <f t="shared" si="3"/>
        <v>19</v>
      </c>
      <c r="C31" s="239" t="s">
        <v>19</v>
      </c>
      <c r="D31" s="181"/>
      <c r="E31" s="182"/>
      <c r="F31" s="181"/>
      <c r="G31" s="182"/>
      <c r="H31" s="181"/>
      <c r="I31" s="182"/>
      <c r="J31" s="183"/>
      <c r="K31" s="182"/>
      <c r="L31" s="184">
        <f>(F31-D31)+((G31-E31)/60)+(J31-H31)+((K31-I31)/60)</f>
        <v>0</v>
      </c>
      <c r="M31" s="185"/>
      <c r="N31" s="186"/>
      <c r="O31" s="187"/>
      <c r="P31" s="188">
        <f>L31</f>
        <v>0</v>
      </c>
      <c r="Q31" s="189">
        <f>Q30+P31</f>
        <v>-709</v>
      </c>
      <c r="R31" s="374"/>
      <c r="S31" s="6"/>
    </row>
    <row r="32" spans="1:19" ht="13.8" thickBot="1" x14ac:dyDescent="0.3">
      <c r="A32" s="357"/>
      <c r="B32" s="737">
        <f t="shared" si="3"/>
        <v>20</v>
      </c>
      <c r="C32" s="358" t="s">
        <v>20</v>
      </c>
      <c r="D32" s="359"/>
      <c r="E32" s="360"/>
      <c r="F32" s="359"/>
      <c r="G32" s="360"/>
      <c r="H32" s="359"/>
      <c r="I32" s="360"/>
      <c r="J32" s="361"/>
      <c r="K32" s="360"/>
      <c r="L32" s="362">
        <f t="shared" si="4"/>
        <v>0</v>
      </c>
      <c r="M32" s="363"/>
      <c r="N32" s="364"/>
      <c r="O32" s="365"/>
      <c r="P32" s="366">
        <f>L32</f>
        <v>0</v>
      </c>
      <c r="Q32" s="900">
        <f t="shared" si="5"/>
        <v>-709</v>
      </c>
      <c r="R32" s="356"/>
      <c r="S32" s="6"/>
    </row>
    <row r="33" spans="1:19" s="866" customFormat="1" x14ac:dyDescent="0.25">
      <c r="A33" s="867">
        <f>A26+1</f>
        <v>21</v>
      </c>
      <c r="B33" s="638">
        <f t="shared" si="3"/>
        <v>21</v>
      </c>
      <c r="C33" s="639" t="s">
        <v>14</v>
      </c>
      <c r="D33" s="894"/>
      <c r="E33" s="895"/>
      <c r="F33" s="894"/>
      <c r="G33" s="895"/>
      <c r="H33" s="894"/>
      <c r="I33" s="895"/>
      <c r="J33" s="894"/>
      <c r="K33" s="895"/>
      <c r="L33" s="896">
        <f t="shared" si="4"/>
        <v>0</v>
      </c>
      <c r="M33" s="897"/>
      <c r="N33" s="868"/>
      <c r="O33" s="869"/>
      <c r="P33" s="304">
        <v>0</v>
      </c>
      <c r="Q33" s="640">
        <f t="shared" si="5"/>
        <v>-709</v>
      </c>
      <c r="R33" s="904" t="s">
        <v>56</v>
      </c>
      <c r="S33" s="865"/>
    </row>
    <row r="34" spans="1:19" x14ac:dyDescent="0.25">
      <c r="A34" s="42"/>
      <c r="B34" s="486">
        <f t="shared" si="3"/>
        <v>22</v>
      </c>
      <c r="C34" s="11" t="s">
        <v>15</v>
      </c>
      <c r="D34" s="12"/>
      <c r="E34" s="44"/>
      <c r="F34" s="12"/>
      <c r="G34" s="44"/>
      <c r="H34" s="12"/>
      <c r="I34" s="44"/>
      <c r="J34" s="45"/>
      <c r="K34" s="44"/>
      <c r="L34" s="46">
        <f t="shared" si="4"/>
        <v>0</v>
      </c>
      <c r="M34" s="47"/>
      <c r="N34" s="207"/>
      <c r="O34" s="310"/>
      <c r="P34" s="295">
        <f>L34-7.5*R$1</f>
        <v>-7.5</v>
      </c>
      <c r="Q34" s="49">
        <f t="shared" si="5"/>
        <v>-716.5</v>
      </c>
      <c r="R34" s="41"/>
      <c r="S34" s="6"/>
    </row>
    <row r="35" spans="1:19" x14ac:dyDescent="0.25">
      <c r="A35" s="42"/>
      <c r="B35" s="486">
        <f t="shared" si="3"/>
        <v>23</v>
      </c>
      <c r="C35" s="11" t="s">
        <v>16</v>
      </c>
      <c r="D35" s="12"/>
      <c r="E35" s="44"/>
      <c r="F35" s="12"/>
      <c r="G35" s="44"/>
      <c r="H35" s="12"/>
      <c r="I35" s="44"/>
      <c r="J35" s="45"/>
      <c r="K35" s="44"/>
      <c r="L35" s="46">
        <f t="shared" si="4"/>
        <v>0</v>
      </c>
      <c r="M35" s="47"/>
      <c r="N35" s="122"/>
      <c r="O35" s="310"/>
      <c r="P35" s="295">
        <f>L35-7.5*R$1</f>
        <v>-7.5</v>
      </c>
      <c r="Q35" s="49">
        <f>Q34+P35</f>
        <v>-724</v>
      </c>
      <c r="R35" s="41"/>
      <c r="S35" s="6"/>
    </row>
    <row r="36" spans="1:19" x14ac:dyDescent="0.25">
      <c r="A36" s="850"/>
      <c r="B36" s="852">
        <f t="shared" si="3"/>
        <v>24</v>
      </c>
      <c r="C36" s="853" t="s">
        <v>17</v>
      </c>
      <c r="D36" s="759"/>
      <c r="E36" s="760"/>
      <c r="F36" s="759"/>
      <c r="G36" s="760"/>
      <c r="H36" s="759"/>
      <c r="I36" s="760"/>
      <c r="J36" s="761"/>
      <c r="K36" s="760"/>
      <c r="L36" s="762">
        <f t="shared" si="4"/>
        <v>0</v>
      </c>
      <c r="M36" s="763"/>
      <c r="N36" s="764"/>
      <c r="O36" s="854"/>
      <c r="P36" s="766">
        <f>L36</f>
        <v>0</v>
      </c>
      <c r="Q36" s="855">
        <f>Q35+P36</f>
        <v>-724</v>
      </c>
      <c r="R36" s="856"/>
      <c r="S36" s="6"/>
    </row>
    <row r="37" spans="1:19" x14ac:dyDescent="0.25">
      <c r="A37" s="42"/>
      <c r="B37" s="486">
        <f t="shared" si="3"/>
        <v>25</v>
      </c>
      <c r="C37" s="256" t="s">
        <v>18</v>
      </c>
      <c r="D37" s="12"/>
      <c r="E37" s="44"/>
      <c r="F37" s="12"/>
      <c r="G37" s="44"/>
      <c r="H37" s="12"/>
      <c r="I37" s="44"/>
      <c r="J37" s="45"/>
      <c r="K37" s="44"/>
      <c r="L37" s="235">
        <f t="shared" ref="L37:L45" si="6">(F37-D37)+((G37-E37)/60)+(J37-H37)+((K37-I37)/60)</f>
        <v>0</v>
      </c>
      <c r="M37" s="236"/>
      <c r="N37" s="122"/>
      <c r="O37" s="310"/>
      <c r="P37" s="295">
        <f>L37-7.5*R$1</f>
        <v>-7.5</v>
      </c>
      <c r="Q37" s="238">
        <f>Q36+P37</f>
        <v>-731.5</v>
      </c>
      <c r="R37" s="41"/>
      <c r="S37" s="6"/>
    </row>
    <row r="38" spans="1:19" x14ac:dyDescent="0.25">
      <c r="A38" s="84"/>
      <c r="B38" s="515">
        <f t="shared" si="3"/>
        <v>26</v>
      </c>
      <c r="C38" s="190" t="s">
        <v>19</v>
      </c>
      <c r="D38" s="181"/>
      <c r="E38" s="182"/>
      <c r="F38" s="181"/>
      <c r="G38" s="182"/>
      <c r="H38" s="181"/>
      <c r="I38" s="182"/>
      <c r="J38" s="183"/>
      <c r="K38" s="182"/>
      <c r="L38" s="184">
        <f t="shared" si="6"/>
        <v>0</v>
      </c>
      <c r="M38" s="185"/>
      <c r="N38" s="186"/>
      <c r="O38" s="288"/>
      <c r="P38" s="289">
        <f>L38</f>
        <v>0</v>
      </c>
      <c r="Q38" s="189">
        <f>Q37+P38</f>
        <v>-731.5</v>
      </c>
      <c r="R38" s="255"/>
      <c r="S38" s="6"/>
    </row>
    <row r="39" spans="1:19" ht="13.8" thickBot="1" x14ac:dyDescent="0.3">
      <c r="A39" s="84"/>
      <c r="B39" s="180">
        <f t="shared" si="3"/>
        <v>27</v>
      </c>
      <c r="C39" s="190" t="s">
        <v>20</v>
      </c>
      <c r="D39" s="901"/>
      <c r="E39" s="519"/>
      <c r="F39" s="901"/>
      <c r="G39" s="519"/>
      <c r="H39" s="901"/>
      <c r="I39" s="519"/>
      <c r="J39" s="902"/>
      <c r="K39" s="519"/>
      <c r="L39" s="535">
        <f t="shared" si="6"/>
        <v>0</v>
      </c>
      <c r="M39" s="536"/>
      <c r="N39" s="186"/>
      <c r="O39" s="288"/>
      <c r="P39" s="289">
        <f>L39</f>
        <v>0</v>
      </c>
      <c r="Q39" s="189">
        <f>Q38+P39</f>
        <v>-731.5</v>
      </c>
      <c r="R39" s="255"/>
      <c r="S39" s="6"/>
    </row>
    <row r="40" spans="1:19" x14ac:dyDescent="0.25">
      <c r="A40" s="333">
        <f>A33+1</f>
        <v>22</v>
      </c>
      <c r="B40" s="903">
        <f t="shared" si="3"/>
        <v>28</v>
      </c>
      <c r="C40" s="553" t="s">
        <v>14</v>
      </c>
      <c r="D40" s="457"/>
      <c r="E40" s="326"/>
      <c r="F40" s="457"/>
      <c r="G40" s="326"/>
      <c r="H40" s="457"/>
      <c r="I40" s="326"/>
      <c r="J40" s="457"/>
      <c r="K40" s="326"/>
      <c r="L40" s="327">
        <f t="shared" si="6"/>
        <v>0</v>
      </c>
      <c r="M40" s="328"/>
      <c r="N40" s="479"/>
      <c r="O40" s="554"/>
      <c r="P40" s="659">
        <f>L40-7.5*R$1</f>
        <v>-7.5</v>
      </c>
      <c r="Q40" s="494">
        <f t="shared" ref="Q40:Q45" si="7">Q39+P40</f>
        <v>-739</v>
      </c>
      <c r="R40" s="555"/>
      <c r="S40" s="6"/>
    </row>
    <row r="41" spans="1:19" x14ac:dyDescent="0.25">
      <c r="A41" s="556"/>
      <c r="B41" s="476">
        <f t="shared" si="3"/>
        <v>29</v>
      </c>
      <c r="C41" s="557" t="s">
        <v>15</v>
      </c>
      <c r="D41" s="458"/>
      <c r="E41" s="377"/>
      <c r="F41" s="458"/>
      <c r="G41" s="377"/>
      <c r="H41" s="458"/>
      <c r="I41" s="377"/>
      <c r="J41" s="458"/>
      <c r="K41" s="377"/>
      <c r="L41" s="235">
        <f t="shared" si="6"/>
        <v>0</v>
      </c>
      <c r="M41" s="236"/>
      <c r="N41" s="558"/>
      <c r="O41" s="559"/>
      <c r="P41" s="295">
        <f>L41-7.5*R$1</f>
        <v>-7.5</v>
      </c>
      <c r="Q41" s="670">
        <f t="shared" si="7"/>
        <v>-746.5</v>
      </c>
      <c r="R41" s="560"/>
      <c r="S41" s="6"/>
    </row>
    <row r="42" spans="1:19" x14ac:dyDescent="0.25">
      <c r="A42" s="252"/>
      <c r="B42" s="476">
        <f t="shared" si="3"/>
        <v>30</v>
      </c>
      <c r="C42" s="256" t="s">
        <v>16</v>
      </c>
      <c r="D42" s="458"/>
      <c r="E42" s="377"/>
      <c r="F42" s="458"/>
      <c r="G42" s="377"/>
      <c r="H42" s="458"/>
      <c r="I42" s="636"/>
      <c r="J42" s="458"/>
      <c r="K42" s="377"/>
      <c r="L42" s="235">
        <f t="shared" si="6"/>
        <v>0</v>
      </c>
      <c r="M42" s="236"/>
      <c r="N42" s="237"/>
      <c r="O42" s="378"/>
      <c r="P42" s="295">
        <f>L42-7.5*R$1</f>
        <v>-7.5</v>
      </c>
      <c r="Q42" s="670">
        <f t="shared" si="7"/>
        <v>-754</v>
      </c>
      <c r="R42" s="621"/>
      <c r="S42" s="6"/>
    </row>
    <row r="43" spans="1:19" s="211" customFormat="1" x14ac:dyDescent="0.25">
      <c r="A43" s="870"/>
      <c r="B43" s="486">
        <f t="shared" si="3"/>
        <v>31</v>
      </c>
      <c r="C43" s="11" t="s">
        <v>17</v>
      </c>
      <c r="D43" s="202"/>
      <c r="E43" s="871"/>
      <c r="F43" s="202"/>
      <c r="G43" s="872"/>
      <c r="H43" s="202"/>
      <c r="I43" s="204"/>
      <c r="J43" s="202"/>
      <c r="K43" s="204"/>
      <c r="L43" s="205">
        <f t="shared" si="6"/>
        <v>0</v>
      </c>
      <c r="M43" s="206"/>
      <c r="N43" s="459"/>
      <c r="O43" s="460"/>
      <c r="P43" s="295">
        <f>L43-7.5*R$1</f>
        <v>-7.5</v>
      </c>
      <c r="Q43" s="701">
        <f t="shared" si="7"/>
        <v>-761.5</v>
      </c>
      <c r="R43" s="41"/>
      <c r="S43" s="210"/>
    </row>
    <row r="44" spans="1:19" ht="13.8" thickBot="1" x14ac:dyDescent="0.3">
      <c r="A44" s="520"/>
      <c r="B44" s="515"/>
      <c r="C44" s="518" t="s">
        <v>18</v>
      </c>
      <c r="D44" s="521"/>
      <c r="E44" s="522"/>
      <c r="F44" s="523"/>
      <c r="G44" s="524"/>
      <c r="H44" s="521"/>
      <c r="I44" s="524"/>
      <c r="J44" s="521"/>
      <c r="K44" s="524"/>
      <c r="L44" s="525">
        <f t="shared" si="6"/>
        <v>0</v>
      </c>
      <c r="M44" s="526"/>
      <c r="N44" s="527"/>
      <c r="O44" s="528"/>
      <c r="P44" s="289">
        <f>L44</f>
        <v>0</v>
      </c>
      <c r="Q44" s="189">
        <f t="shared" si="7"/>
        <v>-761.5</v>
      </c>
      <c r="R44" s="529"/>
      <c r="S44" s="6"/>
    </row>
    <row r="45" spans="1:19" s="341" customFormat="1" ht="13.8" thickBot="1" x14ac:dyDescent="0.3">
      <c r="A45" s="191"/>
      <c r="B45" s="737"/>
      <c r="C45" s="250" t="s">
        <v>19</v>
      </c>
      <c r="D45" s="306"/>
      <c r="E45" s="470"/>
      <c r="F45" s="471"/>
      <c r="G45" s="472"/>
      <c r="H45" s="473"/>
      <c r="I45" s="470"/>
      <c r="J45" s="471"/>
      <c r="K45" s="470"/>
      <c r="L45" s="200">
        <f t="shared" si="6"/>
        <v>0</v>
      </c>
      <c r="M45" s="475"/>
      <c r="N45" s="198"/>
      <c r="O45" s="199"/>
      <c r="P45" s="305">
        <f>L45</f>
        <v>0</v>
      </c>
      <c r="Q45" s="201">
        <f t="shared" si="7"/>
        <v>-761.5</v>
      </c>
      <c r="R45" s="228"/>
      <c r="S45" s="340"/>
    </row>
    <row r="46" spans="1:19" s="6" customFormat="1" ht="13.8" thickBot="1" x14ac:dyDescent="0.3">
      <c r="A46" s="55"/>
      <c r="B46" s="56"/>
      <c r="C46" s="127" t="s">
        <v>21</v>
      </c>
      <c r="D46" s="56"/>
      <c r="E46" s="56"/>
      <c r="F46" s="56"/>
      <c r="G46" s="57"/>
      <c r="H46" s="56"/>
      <c r="I46" s="56"/>
      <c r="J46" s="56"/>
      <c r="K46" s="56"/>
      <c r="L46" s="58">
        <f>SUM(L5:L45)</f>
        <v>0</v>
      </c>
      <c r="M46" s="59"/>
      <c r="N46" s="55"/>
      <c r="O46" s="60">
        <f>O50</f>
        <v>0</v>
      </c>
      <c r="P46" s="61">
        <f>SUM(P5:P44)</f>
        <v>-135</v>
      </c>
      <c r="Q46" s="62">
        <f>Q44</f>
        <v>-761.5</v>
      </c>
      <c r="R46" s="41"/>
    </row>
    <row r="47" spans="1:19" x14ac:dyDescent="0.25">
      <c r="A47" s="52"/>
      <c r="B47" s="118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112" t="s">
        <v>22</v>
      </c>
      <c r="O47" s="113"/>
      <c r="P47" s="63" t="s">
        <v>23</v>
      </c>
      <c r="Q47" s="16"/>
      <c r="R47" s="64"/>
      <c r="S47" s="6"/>
    </row>
    <row r="48" spans="1:19" x14ac:dyDescent="0.25">
      <c r="A48" s="42"/>
      <c r="B48" s="116"/>
      <c r="C48" s="65" t="s">
        <v>24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4"/>
      <c r="O48" s="47">
        <f>O3</f>
        <v>25</v>
      </c>
      <c r="P48" s="10"/>
      <c r="Q48" s="66">
        <f>Q2</f>
        <v>-626.5</v>
      </c>
      <c r="R48" s="41"/>
      <c r="S48" s="6"/>
    </row>
    <row r="49" spans="1:19" x14ac:dyDescent="0.25">
      <c r="A49" s="42"/>
      <c r="B49" s="116"/>
      <c r="C49" s="65" t="s">
        <v>25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14"/>
      <c r="O49" s="33">
        <v>0</v>
      </c>
      <c r="P49" s="10"/>
      <c r="Q49" s="67">
        <v>0</v>
      </c>
      <c r="R49" s="41"/>
      <c r="S49" s="6"/>
    </row>
    <row r="50" spans="1:19" ht="13.8" thickBot="1" x14ac:dyDescent="0.3">
      <c r="A50" s="42"/>
      <c r="B50" s="116"/>
      <c r="C50" s="68" t="s">
        <v>26</v>
      </c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115"/>
      <c r="O50" s="70">
        <f>SUM(O5:O44)*-1</f>
        <v>0</v>
      </c>
      <c r="P50" s="69"/>
      <c r="Q50" s="66">
        <f>P46</f>
        <v>-135</v>
      </c>
      <c r="R50" s="41"/>
      <c r="S50" s="6"/>
    </row>
    <row r="51" spans="1:19" ht="13.8" thickBot="1" x14ac:dyDescent="0.3">
      <c r="A51" s="42"/>
      <c r="B51" s="116"/>
      <c r="C51" s="71" t="s">
        <v>27</v>
      </c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117"/>
      <c r="O51" s="73">
        <f>SUM(O48:O50)</f>
        <v>25</v>
      </c>
      <c r="P51" s="72"/>
      <c r="Q51" s="74">
        <f>SUM(Q48:Q50)</f>
        <v>-761.5</v>
      </c>
      <c r="R51" s="41"/>
      <c r="S51" s="6"/>
    </row>
    <row r="52" spans="1:19" x14ac:dyDescent="0.25">
      <c r="A52" s="42"/>
      <c r="B52" s="10"/>
      <c r="C52" s="11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75"/>
      <c r="R52" s="41"/>
      <c r="S52" s="6"/>
    </row>
    <row r="53" spans="1:19" x14ac:dyDescent="0.25">
      <c r="A53" s="42"/>
      <c r="B53" s="10"/>
      <c r="C53" s="11" t="s">
        <v>28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75"/>
      <c r="R53" s="41"/>
      <c r="S53" s="6"/>
    </row>
    <row r="54" spans="1:19" x14ac:dyDescent="0.25">
      <c r="A54" s="42"/>
      <c r="B54" s="10"/>
      <c r="C54" s="1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69"/>
      <c r="P54" s="69"/>
      <c r="Q54" s="76"/>
      <c r="R54" s="41"/>
      <c r="S54" s="6"/>
    </row>
    <row r="55" spans="1:19" ht="13.8" thickBot="1" x14ac:dyDescent="0.3">
      <c r="A55" s="22"/>
      <c r="B55" s="77"/>
      <c r="C55" s="21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 t="s">
        <v>29</v>
      </c>
      <c r="Q55" s="78"/>
      <c r="R55" s="54"/>
      <c r="S55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>
    <oddFooter>&amp;L&amp;F-  Utskrift &amp;D-  &amp;T  Side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U54"/>
  <sheetViews>
    <sheetView workbookViewId="0">
      <selection activeCell="A5" sqref="A5:Q11"/>
    </sheetView>
  </sheetViews>
  <sheetFormatPr baseColWidth="10" defaultColWidth="7.88671875" defaultRowHeight="13.2" x14ac:dyDescent="0.25"/>
  <cols>
    <col min="1" max="1" width="3" style="7" customWidth="1"/>
    <col min="2" max="2" width="3.6640625" style="7" customWidth="1"/>
    <col min="3" max="3" width="10" style="79" customWidth="1"/>
    <col min="4" max="4" width="2.88671875" style="7" customWidth="1"/>
    <col min="5" max="5" width="2.6640625" style="7" customWidth="1"/>
    <col min="6" max="6" width="3.44140625" style="7" customWidth="1"/>
    <col min="7" max="7" width="2.6640625" style="7" customWidth="1"/>
    <col min="8" max="8" width="3" style="7" customWidth="1"/>
    <col min="9" max="9" width="2.88671875" style="7" customWidth="1"/>
    <col min="10" max="10" width="3.44140625" style="7" customWidth="1"/>
    <col min="11" max="11" width="3.109375" style="7" customWidth="1"/>
    <col min="12" max="12" width="6.44140625" style="7" customWidth="1"/>
    <col min="13" max="13" width="4.5546875" style="7" customWidth="1"/>
    <col min="14" max="14" width="5.109375" style="7" customWidth="1"/>
    <col min="15" max="15" width="2.88671875" style="7" customWidth="1"/>
    <col min="16" max="16" width="7.33203125" style="7" customWidth="1"/>
    <col min="17" max="17" width="7.88671875" style="7" customWidth="1"/>
    <col min="18" max="18" width="14.33203125" style="7" customWidth="1"/>
    <col min="19" max="16384" width="7.88671875" style="7"/>
  </cols>
  <sheetData>
    <row r="1" spans="1:21" ht="23.4" thickBot="1" x14ac:dyDescent="0.4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 t="s">
        <v>36</v>
      </c>
      <c r="Q1" s="5">
        <f>Januar!Q1</f>
        <v>2018</v>
      </c>
      <c r="R1" s="233">
        <f>Mai!R1</f>
        <v>1</v>
      </c>
      <c r="S1" s="6"/>
      <c r="U1" s="8"/>
    </row>
    <row r="2" spans="1:21" ht="22.8" x14ac:dyDescent="0.4">
      <c r="A2" s="9" t="s">
        <v>44</v>
      </c>
      <c r="B2" s="10"/>
      <c r="C2" s="11"/>
      <c r="D2" s="12">
        <f>Januar!D2</f>
        <v>0</v>
      </c>
      <c r="E2" s="13"/>
      <c r="F2" s="13"/>
      <c r="G2" s="13"/>
      <c r="H2" s="13"/>
      <c r="I2" s="13"/>
      <c r="J2" s="13"/>
      <c r="K2" s="13"/>
      <c r="L2" s="13"/>
      <c r="M2" s="14"/>
      <c r="N2" s="15" t="s">
        <v>2</v>
      </c>
      <c r="O2" s="16"/>
      <c r="P2" s="17" t="s">
        <v>3</v>
      </c>
      <c r="Q2" s="18">
        <f>Mai!Q51</f>
        <v>-761.5</v>
      </c>
      <c r="R2" s="19"/>
      <c r="S2" s="6"/>
    </row>
    <row r="3" spans="1:21" ht="13.8" thickBot="1" x14ac:dyDescent="0.3">
      <c r="A3" s="131" t="s">
        <v>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 t="s">
        <v>31</v>
      </c>
      <c r="O3" s="23">
        <f>Mai!O51</f>
        <v>25</v>
      </c>
      <c r="P3" s="20" t="s">
        <v>5</v>
      </c>
      <c r="Q3" s="24" t="s">
        <v>6</v>
      </c>
      <c r="R3" s="25" t="s">
        <v>7</v>
      </c>
      <c r="S3" s="6"/>
    </row>
    <row r="4" spans="1:21" ht="13.8" thickBot="1" x14ac:dyDescent="0.3">
      <c r="A4" s="128"/>
      <c r="B4" s="129" t="s">
        <v>8</v>
      </c>
      <c r="C4" s="130" t="s">
        <v>9</v>
      </c>
      <c r="D4" s="27" t="s">
        <v>10</v>
      </c>
      <c r="E4" s="28"/>
      <c r="F4" s="28" t="s">
        <v>11</v>
      </c>
      <c r="G4" s="29"/>
      <c r="H4" s="27" t="s">
        <v>10</v>
      </c>
      <c r="I4" s="28"/>
      <c r="J4" s="28" t="s">
        <v>11</v>
      </c>
      <c r="K4" s="29"/>
      <c r="L4" s="27" t="s">
        <v>12</v>
      </c>
      <c r="M4" s="29" t="s">
        <v>32</v>
      </c>
      <c r="N4" s="30" t="s">
        <v>13</v>
      </c>
      <c r="O4" s="31"/>
      <c r="P4" s="3" t="s">
        <v>12</v>
      </c>
      <c r="Q4" s="301" t="s">
        <v>12</v>
      </c>
      <c r="R4" s="32"/>
      <c r="S4" s="6"/>
    </row>
    <row r="5" spans="1:21" x14ac:dyDescent="0.25">
      <c r="A5" s="724">
        <v>22</v>
      </c>
      <c r="B5" s="725"/>
      <c r="C5" s="241" t="s">
        <v>14</v>
      </c>
      <c r="D5" s="242"/>
      <c r="E5" s="243"/>
      <c r="F5" s="242"/>
      <c r="G5" s="243"/>
      <c r="H5" s="242"/>
      <c r="I5" s="243"/>
      <c r="J5" s="244"/>
      <c r="K5" s="243"/>
      <c r="L5" s="245">
        <f t="shared" ref="L5:L20" si="0">(F5-D5)+((G5-E5)/60)+(J5-H5)+((K5-I5)/60)</f>
        <v>0</v>
      </c>
      <c r="M5" s="246"/>
      <c r="N5" s="247"/>
      <c r="O5" s="287"/>
      <c r="P5" s="309">
        <f>L5</f>
        <v>0</v>
      </c>
      <c r="Q5" s="249">
        <f>Q2+P5</f>
        <v>-761.5</v>
      </c>
      <c r="R5" s="228"/>
      <c r="S5" s="6"/>
    </row>
    <row r="6" spans="1:21" x14ac:dyDescent="0.25">
      <c r="A6" s="179"/>
      <c r="B6" s="180"/>
      <c r="C6" s="239" t="s">
        <v>15</v>
      </c>
      <c r="D6" s="181"/>
      <c r="E6" s="182"/>
      <c r="F6" s="181"/>
      <c r="G6" s="182"/>
      <c r="H6" s="181"/>
      <c r="I6" s="182"/>
      <c r="J6" s="183"/>
      <c r="K6" s="182"/>
      <c r="L6" s="184">
        <f t="shared" si="0"/>
        <v>0</v>
      </c>
      <c r="M6" s="185"/>
      <c r="N6" s="186"/>
      <c r="O6" s="288"/>
      <c r="P6" s="289">
        <f>L6</f>
        <v>0</v>
      </c>
      <c r="Q6" s="189">
        <f>Q5+P6</f>
        <v>-761.5</v>
      </c>
      <c r="R6" s="228"/>
      <c r="S6" s="6"/>
    </row>
    <row r="7" spans="1:21" s="341" customFormat="1" x14ac:dyDescent="0.25">
      <c r="A7" s="179"/>
      <c r="B7" s="180"/>
      <c r="C7" s="239" t="s">
        <v>16</v>
      </c>
      <c r="D7" s="181"/>
      <c r="E7" s="182"/>
      <c r="F7" s="181"/>
      <c r="G7" s="182"/>
      <c r="H7" s="181"/>
      <c r="I7" s="182"/>
      <c r="J7" s="183"/>
      <c r="K7" s="182"/>
      <c r="L7" s="184">
        <f t="shared" si="0"/>
        <v>0</v>
      </c>
      <c r="M7" s="185"/>
      <c r="N7" s="186"/>
      <c r="O7" s="419"/>
      <c r="P7" s="673">
        <f>L7</f>
        <v>0</v>
      </c>
      <c r="Q7" s="189">
        <f>Q6+P7</f>
        <v>-761.5</v>
      </c>
      <c r="R7" s="228"/>
    </row>
    <row r="8" spans="1:21" s="283" customFormat="1" x14ac:dyDescent="0.25">
      <c r="A8" s="179"/>
      <c r="B8" s="180"/>
      <c r="C8" s="239" t="s">
        <v>17</v>
      </c>
      <c r="D8" s="181"/>
      <c r="E8" s="182"/>
      <c r="F8" s="181"/>
      <c r="G8" s="182"/>
      <c r="H8" s="181"/>
      <c r="I8" s="182"/>
      <c r="J8" s="183"/>
      <c r="K8" s="182"/>
      <c r="L8" s="184">
        <f t="shared" si="0"/>
        <v>0</v>
      </c>
      <c r="M8" s="185"/>
      <c r="N8" s="186"/>
      <c r="O8" s="419"/>
      <c r="P8" s="673">
        <v>0</v>
      </c>
      <c r="Q8" s="189">
        <f>Q7+P8</f>
        <v>-761.5</v>
      </c>
      <c r="R8" s="228"/>
    </row>
    <row r="9" spans="1:21" s="341" customFormat="1" x14ac:dyDescent="0.25">
      <c r="A9" s="252"/>
      <c r="B9" s="253">
        <v>1</v>
      </c>
      <c r="C9" s="256" t="s">
        <v>18</v>
      </c>
      <c r="D9" s="544"/>
      <c r="E9" s="377"/>
      <c r="F9" s="544"/>
      <c r="G9" s="377"/>
      <c r="H9" s="544"/>
      <c r="I9" s="377"/>
      <c r="J9" s="545"/>
      <c r="K9" s="377"/>
      <c r="L9" s="235">
        <f t="shared" si="0"/>
        <v>0</v>
      </c>
      <c r="M9" s="236"/>
      <c r="N9" s="237"/>
      <c r="O9" s="661"/>
      <c r="P9" s="660">
        <f>L9-7.5*R$1</f>
        <v>-7.5</v>
      </c>
      <c r="Q9" s="238">
        <f t="shared" ref="Q9:Q22" si="1">Q8+P9</f>
        <v>-769</v>
      </c>
      <c r="R9" s="575"/>
      <c r="S9" s="340"/>
    </row>
    <row r="10" spans="1:21" x14ac:dyDescent="0.25">
      <c r="A10" s="84"/>
      <c r="B10" s="180">
        <f>B9+1</f>
        <v>2</v>
      </c>
      <c r="C10" s="190" t="s">
        <v>19</v>
      </c>
      <c r="D10" s="181"/>
      <c r="E10" s="182"/>
      <c r="F10" s="181"/>
      <c r="G10" s="182"/>
      <c r="H10" s="181"/>
      <c r="I10" s="182"/>
      <c r="J10" s="183"/>
      <c r="K10" s="182"/>
      <c r="L10" s="184">
        <f t="shared" si="0"/>
        <v>0</v>
      </c>
      <c r="M10" s="185"/>
      <c r="N10" s="186"/>
      <c r="O10" s="419"/>
      <c r="P10" s="673">
        <f>L10</f>
        <v>0</v>
      </c>
      <c r="Q10" s="189">
        <f t="shared" si="1"/>
        <v>-769</v>
      </c>
      <c r="R10" s="232"/>
      <c r="S10" s="6"/>
    </row>
    <row r="11" spans="1:21" s="51" customFormat="1" ht="13.8" thickBot="1" x14ac:dyDescent="0.3">
      <c r="A11" s="95"/>
      <c r="B11" s="742">
        <f>B10+1</f>
        <v>3</v>
      </c>
      <c r="C11" s="192" t="s">
        <v>20</v>
      </c>
      <c r="D11" s="267"/>
      <c r="E11" s="268"/>
      <c r="F11" s="267"/>
      <c r="G11" s="268"/>
      <c r="H11" s="267"/>
      <c r="I11" s="268"/>
      <c r="J11" s="269"/>
      <c r="K11" s="268"/>
      <c r="L11" s="262">
        <f t="shared" si="0"/>
        <v>0</v>
      </c>
      <c r="M11" s="270"/>
      <c r="N11" s="230"/>
      <c r="O11" s="300"/>
      <c r="P11" s="749">
        <f>L11</f>
        <v>0</v>
      </c>
      <c r="Q11" s="266">
        <f t="shared" si="1"/>
        <v>-769</v>
      </c>
      <c r="R11" s="615"/>
      <c r="S11" s="50"/>
    </row>
    <row r="12" spans="1:21" s="211" customFormat="1" x14ac:dyDescent="0.25">
      <c r="A12" s="483">
        <f>A5+1</f>
        <v>23</v>
      </c>
      <c r="B12" s="491">
        <f t="shared" ref="B12:B38" si="2">B11+1</f>
        <v>4</v>
      </c>
      <c r="C12" s="485" t="s">
        <v>14</v>
      </c>
      <c r="D12" s="919"/>
      <c r="E12" s="920"/>
      <c r="F12" s="919"/>
      <c r="G12" s="920"/>
      <c r="H12" s="919"/>
      <c r="I12" s="920"/>
      <c r="J12" s="919"/>
      <c r="K12" s="920"/>
      <c r="L12" s="921">
        <f t="shared" si="0"/>
        <v>0</v>
      </c>
      <c r="M12" s="922"/>
      <c r="N12" s="923"/>
      <c r="O12" s="924"/>
      <c r="P12" s="126">
        <f>L12-7.5*R$1</f>
        <v>-7.5</v>
      </c>
      <c r="Q12" s="925">
        <f t="shared" si="1"/>
        <v>-776.5</v>
      </c>
      <c r="R12" s="873"/>
      <c r="S12" s="210"/>
    </row>
    <row r="13" spans="1:21" x14ac:dyDescent="0.25">
      <c r="A13" s="42"/>
      <c r="B13" s="43">
        <f t="shared" si="2"/>
        <v>5</v>
      </c>
      <c r="C13" s="11" t="s">
        <v>15</v>
      </c>
      <c r="D13" s="12"/>
      <c r="E13" s="44"/>
      <c r="F13" s="12"/>
      <c r="G13" s="44"/>
      <c r="H13" s="12"/>
      <c r="I13" s="44"/>
      <c r="J13" s="45"/>
      <c r="K13" s="44"/>
      <c r="L13" s="46">
        <f t="shared" si="0"/>
        <v>0</v>
      </c>
      <c r="M13" s="47"/>
      <c r="N13" s="122"/>
      <c r="O13" s="48"/>
      <c r="P13" s="126">
        <f>L13-7.5*R$1</f>
        <v>-7.5</v>
      </c>
      <c r="Q13" s="49">
        <f t="shared" si="1"/>
        <v>-784</v>
      </c>
      <c r="R13" s="41"/>
      <c r="S13" s="6"/>
    </row>
    <row r="14" spans="1:21" x14ac:dyDescent="0.25">
      <c r="A14" s="42"/>
      <c r="B14" s="43">
        <f t="shared" si="2"/>
        <v>6</v>
      </c>
      <c r="C14" s="11" t="s">
        <v>16</v>
      </c>
      <c r="D14" s="12"/>
      <c r="E14" s="44"/>
      <c r="F14" s="12"/>
      <c r="G14" s="44"/>
      <c r="H14" s="12"/>
      <c r="I14" s="44"/>
      <c r="J14" s="45"/>
      <c r="K14" s="44"/>
      <c r="L14" s="46">
        <f t="shared" si="0"/>
        <v>0</v>
      </c>
      <c r="M14" s="47"/>
      <c r="N14" s="122"/>
      <c r="O14" s="48"/>
      <c r="P14" s="126">
        <f>L14-7.5*R$1</f>
        <v>-7.5</v>
      </c>
      <c r="Q14" s="49">
        <f t="shared" si="1"/>
        <v>-791.5</v>
      </c>
      <c r="R14" s="41"/>
      <c r="S14" s="6"/>
    </row>
    <row r="15" spans="1:21" x14ac:dyDescent="0.25">
      <c r="A15" s="42"/>
      <c r="B15" s="43">
        <f t="shared" si="2"/>
        <v>7</v>
      </c>
      <c r="C15" s="11" t="s">
        <v>17</v>
      </c>
      <c r="D15" s="12"/>
      <c r="E15" s="44"/>
      <c r="F15" s="12"/>
      <c r="G15" s="44"/>
      <c r="H15" s="12"/>
      <c r="I15" s="44"/>
      <c r="J15" s="45"/>
      <c r="K15" s="44"/>
      <c r="L15" s="46">
        <f t="shared" si="0"/>
        <v>0</v>
      </c>
      <c r="M15" s="47"/>
      <c r="N15" s="122"/>
      <c r="O15" s="48"/>
      <c r="P15" s="126">
        <f>L15-7.5*R$1</f>
        <v>-7.5</v>
      </c>
      <c r="Q15" s="49">
        <f t="shared" si="1"/>
        <v>-799</v>
      </c>
      <c r="R15" s="41"/>
      <c r="S15" s="6"/>
    </row>
    <row r="16" spans="1:21" x14ac:dyDescent="0.25">
      <c r="A16" s="42"/>
      <c r="B16" s="43">
        <f t="shared" si="2"/>
        <v>8</v>
      </c>
      <c r="C16" s="11" t="s">
        <v>18</v>
      </c>
      <c r="D16" s="12"/>
      <c r="E16" s="44"/>
      <c r="F16" s="12"/>
      <c r="G16" s="44"/>
      <c r="H16" s="12"/>
      <c r="I16" s="44"/>
      <c r="J16" s="45"/>
      <c r="K16" s="44"/>
      <c r="L16" s="46">
        <f t="shared" si="0"/>
        <v>0</v>
      </c>
      <c r="M16" s="47"/>
      <c r="N16" s="122"/>
      <c r="O16" s="48"/>
      <c r="P16" s="126">
        <f>L16-7.5*R$1</f>
        <v>-7.5</v>
      </c>
      <c r="Q16" s="49">
        <f t="shared" si="1"/>
        <v>-806.5</v>
      </c>
      <c r="R16" s="41"/>
      <c r="S16" s="6"/>
    </row>
    <row r="17" spans="1:19" x14ac:dyDescent="0.25">
      <c r="A17" s="84"/>
      <c r="B17" s="180">
        <f t="shared" si="2"/>
        <v>9</v>
      </c>
      <c r="C17" s="86" t="s">
        <v>19</v>
      </c>
      <c r="D17" s="87"/>
      <c r="E17" s="88"/>
      <c r="F17" s="87"/>
      <c r="G17" s="88"/>
      <c r="H17" s="87"/>
      <c r="I17" s="88"/>
      <c r="J17" s="89"/>
      <c r="K17" s="88"/>
      <c r="L17" s="90">
        <f t="shared" si="0"/>
        <v>0</v>
      </c>
      <c r="M17" s="91"/>
      <c r="N17" s="119"/>
      <c r="O17" s="92"/>
      <c r="P17" s="124">
        <f>L17</f>
        <v>0</v>
      </c>
      <c r="Q17" s="93">
        <f t="shared" si="1"/>
        <v>-806.5</v>
      </c>
      <c r="R17" s="227"/>
      <c r="S17" s="6"/>
    </row>
    <row r="18" spans="1:19" ht="13.8" thickBot="1" x14ac:dyDescent="0.3">
      <c r="A18" s="84"/>
      <c r="B18" s="180">
        <f t="shared" si="2"/>
        <v>10</v>
      </c>
      <c r="C18" s="86" t="s">
        <v>20</v>
      </c>
      <c r="D18" s="730"/>
      <c r="E18" s="731"/>
      <c r="F18" s="730"/>
      <c r="G18" s="731"/>
      <c r="H18" s="730"/>
      <c r="I18" s="731"/>
      <c r="J18" s="732"/>
      <c r="K18" s="731"/>
      <c r="L18" s="733">
        <f t="shared" si="0"/>
        <v>0</v>
      </c>
      <c r="M18" s="734"/>
      <c r="N18" s="119"/>
      <c r="O18" s="92"/>
      <c r="P18" s="124">
        <f>L18</f>
        <v>0</v>
      </c>
      <c r="Q18" s="93">
        <f t="shared" si="1"/>
        <v>-806.5</v>
      </c>
      <c r="R18" s="455"/>
      <c r="S18" s="6"/>
    </row>
    <row r="19" spans="1:19" s="213" customFormat="1" x14ac:dyDescent="0.25">
      <c r="A19" s="506">
        <f>A12+1</f>
        <v>24</v>
      </c>
      <c r="B19" s="736">
        <f t="shared" si="2"/>
        <v>11</v>
      </c>
      <c r="C19" s="431" t="s">
        <v>14</v>
      </c>
      <c r="D19" s="34"/>
      <c r="E19" s="35"/>
      <c r="F19" s="34"/>
      <c r="G19" s="35"/>
      <c r="H19" s="34"/>
      <c r="I19" s="35"/>
      <c r="J19" s="34"/>
      <c r="K19" s="35"/>
      <c r="L19" s="507">
        <f t="shared" si="0"/>
        <v>0</v>
      </c>
      <c r="M19" s="508"/>
      <c r="N19" s="537"/>
      <c r="O19" s="538"/>
      <c r="P19" s="819">
        <f>L19-7.5*R$1</f>
        <v>-7.5</v>
      </c>
      <c r="Q19" s="40">
        <f>Q18+P19</f>
        <v>-814</v>
      </c>
      <c r="R19" s="539"/>
      <c r="S19" s="212"/>
    </row>
    <row r="20" spans="1:19" x14ac:dyDescent="0.25">
      <c r="A20" s="42"/>
      <c r="B20" s="505">
        <f t="shared" si="2"/>
        <v>12</v>
      </c>
      <c r="C20" s="11" t="s">
        <v>15</v>
      </c>
      <c r="D20" s="12"/>
      <c r="E20" s="44"/>
      <c r="F20" s="12"/>
      <c r="G20" s="44"/>
      <c r="H20" s="12"/>
      <c r="I20" s="44"/>
      <c r="J20" s="45"/>
      <c r="K20" s="44"/>
      <c r="L20" s="46">
        <f t="shared" si="0"/>
        <v>0</v>
      </c>
      <c r="M20" s="47"/>
      <c r="N20" s="122"/>
      <c r="O20" s="48"/>
      <c r="P20" s="126">
        <f>L20-7.5*R$1</f>
        <v>-7.5</v>
      </c>
      <c r="Q20" s="49">
        <f t="shared" si="1"/>
        <v>-821.5</v>
      </c>
      <c r="R20" s="41"/>
      <c r="S20" s="6"/>
    </row>
    <row r="21" spans="1:19" x14ac:dyDescent="0.25">
      <c r="A21" s="42"/>
      <c r="B21" s="43">
        <f t="shared" si="2"/>
        <v>13</v>
      </c>
      <c r="C21" s="11" t="s">
        <v>16</v>
      </c>
      <c r="D21" s="12"/>
      <c r="E21" s="44"/>
      <c r="F21" s="12"/>
      <c r="G21" s="44"/>
      <c r="H21" s="12"/>
      <c r="I21" s="44"/>
      <c r="J21" s="45"/>
      <c r="K21" s="44"/>
      <c r="L21" s="46">
        <f t="shared" ref="L21:L39" si="3">(F21-D21)+((G21-E21)/60)+(J21-H21)+((K21-I21)/60)</f>
        <v>0</v>
      </c>
      <c r="M21" s="47"/>
      <c r="N21" s="122"/>
      <c r="O21" s="48"/>
      <c r="P21" s="126">
        <f>L21-7.5*R$1</f>
        <v>-7.5</v>
      </c>
      <c r="Q21" s="49">
        <f t="shared" si="1"/>
        <v>-829</v>
      </c>
      <c r="R21" s="41"/>
      <c r="S21" s="6"/>
    </row>
    <row r="22" spans="1:19" x14ac:dyDescent="0.25">
      <c r="A22" s="42"/>
      <c r="B22" s="43">
        <f t="shared" si="2"/>
        <v>14</v>
      </c>
      <c r="C22" s="11" t="s">
        <v>17</v>
      </c>
      <c r="D22" s="12"/>
      <c r="E22" s="44"/>
      <c r="F22" s="12"/>
      <c r="G22" s="44"/>
      <c r="H22" s="12"/>
      <c r="I22" s="44"/>
      <c r="J22" s="45"/>
      <c r="K22" s="44"/>
      <c r="L22" s="46">
        <f t="shared" si="3"/>
        <v>0</v>
      </c>
      <c r="M22" s="47"/>
      <c r="N22" s="122"/>
      <c r="O22" s="48"/>
      <c r="P22" s="126">
        <f>L22-7.5*R$1</f>
        <v>-7.5</v>
      </c>
      <c r="Q22" s="49">
        <f t="shared" si="1"/>
        <v>-836.5</v>
      </c>
      <c r="R22" s="41"/>
      <c r="S22" s="6"/>
    </row>
    <row r="23" spans="1:19" x14ac:dyDescent="0.25">
      <c r="A23" s="42"/>
      <c r="B23" s="43">
        <f t="shared" si="2"/>
        <v>15</v>
      </c>
      <c r="C23" s="11" t="s">
        <v>18</v>
      </c>
      <c r="D23" s="12"/>
      <c r="E23" s="44"/>
      <c r="F23" s="12"/>
      <c r="G23" s="44"/>
      <c r="H23" s="12"/>
      <c r="I23" s="44"/>
      <c r="J23" s="45"/>
      <c r="K23" s="44"/>
      <c r="L23" s="46">
        <f t="shared" si="3"/>
        <v>0</v>
      </c>
      <c r="M23" s="47"/>
      <c r="N23" s="122"/>
      <c r="O23" s="48"/>
      <c r="P23" s="126">
        <f>L23-7.5*R$1</f>
        <v>-7.5</v>
      </c>
      <c r="Q23" s="49">
        <f>Q22+P23</f>
        <v>-844</v>
      </c>
      <c r="R23" s="41"/>
      <c r="S23" s="6"/>
    </row>
    <row r="24" spans="1:19" x14ac:dyDescent="0.25">
      <c r="A24" s="84"/>
      <c r="B24" s="180">
        <f t="shared" si="2"/>
        <v>16</v>
      </c>
      <c r="C24" s="86" t="s">
        <v>19</v>
      </c>
      <c r="D24" s="87"/>
      <c r="E24" s="88"/>
      <c r="F24" s="87"/>
      <c r="G24" s="88"/>
      <c r="H24" s="87"/>
      <c r="I24" s="88"/>
      <c r="J24" s="89"/>
      <c r="K24" s="88"/>
      <c r="L24" s="90">
        <f t="shared" si="3"/>
        <v>0</v>
      </c>
      <c r="M24" s="91"/>
      <c r="N24" s="119"/>
      <c r="O24" s="92"/>
      <c r="P24" s="124">
        <f>L24</f>
        <v>0</v>
      </c>
      <c r="Q24" s="93">
        <f>Q23+P24</f>
        <v>-844</v>
      </c>
      <c r="R24" s="94"/>
      <c r="S24" s="6"/>
    </row>
    <row r="25" spans="1:19" ht="13.8" thickBot="1" x14ac:dyDescent="0.3">
      <c r="A25" s="105"/>
      <c r="B25" s="737">
        <f t="shared" si="2"/>
        <v>17</v>
      </c>
      <c r="C25" s="96" t="s">
        <v>20</v>
      </c>
      <c r="D25" s="97"/>
      <c r="E25" s="98"/>
      <c r="F25" s="97"/>
      <c r="G25" s="98"/>
      <c r="H25" s="97"/>
      <c r="I25" s="98"/>
      <c r="J25" s="99"/>
      <c r="K25" s="98"/>
      <c r="L25" s="100">
        <f t="shared" si="3"/>
        <v>0</v>
      </c>
      <c r="M25" s="101"/>
      <c r="N25" s="123"/>
      <c r="O25" s="106"/>
      <c r="P25" s="125">
        <f>L25</f>
        <v>0</v>
      </c>
      <c r="Q25" s="103">
        <f>Q24+P25</f>
        <v>-844</v>
      </c>
      <c r="R25" s="94"/>
      <c r="S25" s="6"/>
    </row>
    <row r="26" spans="1:19" x14ac:dyDescent="0.25">
      <c r="A26" s="42">
        <f>A19+1</f>
        <v>25</v>
      </c>
      <c r="B26" s="43">
        <f t="shared" si="2"/>
        <v>18</v>
      </c>
      <c r="C26" s="11" t="s">
        <v>14</v>
      </c>
      <c r="D26" s="355"/>
      <c r="E26" s="324"/>
      <c r="F26" s="355"/>
      <c r="G26" s="324"/>
      <c r="H26" s="355"/>
      <c r="I26" s="324"/>
      <c r="J26" s="323"/>
      <c r="K26" s="324"/>
      <c r="L26" s="367">
        <f t="shared" si="3"/>
        <v>0</v>
      </c>
      <c r="M26" s="723"/>
      <c r="N26" s="122"/>
      <c r="O26" s="48"/>
      <c r="P26" s="126">
        <f>L26-7.5*R$1</f>
        <v>-7.5</v>
      </c>
      <c r="Q26" s="49">
        <f t="shared" ref="Q26:Q34" si="4">Q25+P26</f>
        <v>-851.5</v>
      </c>
      <c r="R26" s="41"/>
      <c r="S26" s="6"/>
    </row>
    <row r="27" spans="1:19" x14ac:dyDescent="0.25">
      <c r="A27" s="42"/>
      <c r="B27" s="43">
        <f t="shared" si="2"/>
        <v>19</v>
      </c>
      <c r="C27" s="11" t="s">
        <v>15</v>
      </c>
      <c r="D27" s="12"/>
      <c r="E27" s="44"/>
      <c r="F27" s="12"/>
      <c r="G27" s="44"/>
      <c r="H27" s="12"/>
      <c r="I27" s="44"/>
      <c r="J27" s="45"/>
      <c r="K27" s="44"/>
      <c r="L27" s="46">
        <f t="shared" si="3"/>
        <v>0</v>
      </c>
      <c r="M27" s="47"/>
      <c r="N27" s="122"/>
      <c r="O27" s="48"/>
      <c r="P27" s="126">
        <f>L27-7.5*R$1</f>
        <v>-7.5</v>
      </c>
      <c r="Q27" s="49">
        <f t="shared" si="4"/>
        <v>-859</v>
      </c>
      <c r="R27" s="41"/>
      <c r="S27" s="6"/>
    </row>
    <row r="28" spans="1:19" x14ac:dyDescent="0.25">
      <c r="A28" s="42"/>
      <c r="B28" s="43">
        <f t="shared" si="2"/>
        <v>20</v>
      </c>
      <c r="C28" s="11" t="s">
        <v>16</v>
      </c>
      <c r="D28" s="12"/>
      <c r="E28" s="44"/>
      <c r="F28" s="12"/>
      <c r="G28" s="44"/>
      <c r="H28" s="12"/>
      <c r="I28" s="44"/>
      <c r="J28" s="45"/>
      <c r="K28" s="44"/>
      <c r="L28" s="46">
        <f t="shared" si="3"/>
        <v>0</v>
      </c>
      <c r="M28" s="47"/>
      <c r="N28" s="122"/>
      <c r="O28" s="48"/>
      <c r="P28" s="126">
        <f>L28-7.5*R$1</f>
        <v>-7.5</v>
      </c>
      <c r="Q28" s="49">
        <f t="shared" si="4"/>
        <v>-866.5</v>
      </c>
      <c r="R28" s="41"/>
      <c r="S28" s="6"/>
    </row>
    <row r="29" spans="1:19" x14ac:dyDescent="0.25">
      <c r="A29" s="42"/>
      <c r="B29" s="43">
        <f t="shared" si="2"/>
        <v>21</v>
      </c>
      <c r="C29" s="11" t="s">
        <v>17</v>
      </c>
      <c r="D29" s="12"/>
      <c r="E29" s="44"/>
      <c r="F29" s="12"/>
      <c r="G29" s="44"/>
      <c r="H29" s="12"/>
      <c r="I29" s="44"/>
      <c r="J29" s="45"/>
      <c r="K29" s="44"/>
      <c r="L29" s="46">
        <f t="shared" si="3"/>
        <v>0</v>
      </c>
      <c r="M29" s="47"/>
      <c r="N29" s="122"/>
      <c r="O29" s="48"/>
      <c r="P29" s="126">
        <f>L29-7.5*R$1</f>
        <v>-7.5</v>
      </c>
      <c r="Q29" s="49">
        <f t="shared" si="4"/>
        <v>-874</v>
      </c>
      <c r="R29" s="41"/>
      <c r="S29" s="6"/>
    </row>
    <row r="30" spans="1:19" x14ac:dyDescent="0.25">
      <c r="A30" s="42"/>
      <c r="B30" s="43">
        <f t="shared" si="2"/>
        <v>22</v>
      </c>
      <c r="C30" s="11" t="s">
        <v>18</v>
      </c>
      <c r="D30" s="12"/>
      <c r="E30" s="44"/>
      <c r="F30" s="12"/>
      <c r="G30" s="44"/>
      <c r="H30" s="12"/>
      <c r="I30" s="44"/>
      <c r="J30" s="45"/>
      <c r="K30" s="44"/>
      <c r="L30" s="46">
        <f t="shared" si="3"/>
        <v>0</v>
      </c>
      <c r="M30" s="47"/>
      <c r="N30" s="122"/>
      <c r="O30" s="48"/>
      <c r="P30" s="126">
        <f>L30-7.5*R$1</f>
        <v>-7.5</v>
      </c>
      <c r="Q30" s="49">
        <f t="shared" si="4"/>
        <v>-881.5</v>
      </c>
      <c r="R30" s="41"/>
      <c r="S30" s="6"/>
    </row>
    <row r="31" spans="1:19" x14ac:dyDescent="0.25">
      <c r="A31" s="84"/>
      <c r="B31" s="180">
        <f t="shared" si="2"/>
        <v>23</v>
      </c>
      <c r="C31" s="86" t="s">
        <v>19</v>
      </c>
      <c r="D31" s="87"/>
      <c r="E31" s="88"/>
      <c r="F31" s="87"/>
      <c r="G31" s="88"/>
      <c r="H31" s="87"/>
      <c r="I31" s="88"/>
      <c r="J31" s="89"/>
      <c r="K31" s="88"/>
      <c r="L31" s="90">
        <f t="shared" si="3"/>
        <v>0</v>
      </c>
      <c r="M31" s="91"/>
      <c r="N31" s="119"/>
      <c r="O31" s="92"/>
      <c r="P31" s="124">
        <f>L31</f>
        <v>0</v>
      </c>
      <c r="Q31" s="93">
        <f t="shared" si="4"/>
        <v>-881.5</v>
      </c>
      <c r="R31" s="94"/>
      <c r="S31" s="6"/>
    </row>
    <row r="32" spans="1:19" ht="13.8" thickBot="1" x14ac:dyDescent="0.3">
      <c r="A32" s="84"/>
      <c r="B32" s="180">
        <f t="shared" si="2"/>
        <v>24</v>
      </c>
      <c r="C32" s="86" t="s">
        <v>20</v>
      </c>
      <c r="D32" s="730"/>
      <c r="E32" s="731"/>
      <c r="F32" s="730"/>
      <c r="G32" s="731"/>
      <c r="H32" s="730"/>
      <c r="I32" s="731"/>
      <c r="J32" s="732"/>
      <c r="K32" s="731"/>
      <c r="L32" s="733">
        <f t="shared" si="3"/>
        <v>0</v>
      </c>
      <c r="M32" s="734"/>
      <c r="N32" s="119"/>
      <c r="O32" s="92"/>
      <c r="P32" s="124">
        <f>L32</f>
        <v>0</v>
      </c>
      <c r="Q32" s="93">
        <f t="shared" si="4"/>
        <v>-881.5</v>
      </c>
      <c r="R32" s="94"/>
      <c r="S32" s="6"/>
    </row>
    <row r="33" spans="1:19" x14ac:dyDescent="0.25">
      <c r="A33" s="52">
        <f>A26+1</f>
        <v>26</v>
      </c>
      <c r="B33" s="736">
        <f t="shared" si="2"/>
        <v>25</v>
      </c>
      <c r="C33" s="3" t="s">
        <v>14</v>
      </c>
      <c r="D33" s="34"/>
      <c r="E33" s="35"/>
      <c r="F33" s="34"/>
      <c r="G33" s="35"/>
      <c r="H33" s="34"/>
      <c r="I33" s="35"/>
      <c r="J33" s="36"/>
      <c r="K33" s="35"/>
      <c r="L33" s="37">
        <f t="shared" si="3"/>
        <v>0</v>
      </c>
      <c r="M33" s="38"/>
      <c r="N33" s="121"/>
      <c r="O33" s="671"/>
      <c r="P33" s="662">
        <f>L33-7.5*R$1</f>
        <v>-7.5</v>
      </c>
      <c r="Q33" s="40">
        <f t="shared" si="4"/>
        <v>-889</v>
      </c>
      <c r="R33" s="41"/>
      <c r="S33" s="6"/>
    </row>
    <row r="34" spans="1:19" x14ac:dyDescent="0.25">
      <c r="A34" s="42"/>
      <c r="B34" s="43">
        <f t="shared" si="2"/>
        <v>26</v>
      </c>
      <c r="C34" s="11" t="s">
        <v>15</v>
      </c>
      <c r="D34" s="12"/>
      <c r="E34" s="44"/>
      <c r="F34" s="12"/>
      <c r="G34" s="44"/>
      <c r="H34" s="12"/>
      <c r="I34" s="44"/>
      <c r="J34" s="45"/>
      <c r="K34" s="44"/>
      <c r="L34" s="46">
        <f t="shared" si="3"/>
        <v>0</v>
      </c>
      <c r="M34" s="47"/>
      <c r="N34" s="122"/>
      <c r="O34" s="667"/>
      <c r="P34" s="660">
        <f>L34-7.5*R$1</f>
        <v>-7.5</v>
      </c>
      <c r="Q34" s="49">
        <f t="shared" si="4"/>
        <v>-896.5</v>
      </c>
      <c r="R34" s="41"/>
      <c r="S34" s="6"/>
    </row>
    <row r="35" spans="1:19" x14ac:dyDescent="0.25">
      <c r="A35" s="439"/>
      <c r="B35" s="43">
        <f t="shared" si="2"/>
        <v>27</v>
      </c>
      <c r="C35" s="451" t="s">
        <v>16</v>
      </c>
      <c r="D35" s="12"/>
      <c r="E35" s="44"/>
      <c r="F35" s="12"/>
      <c r="G35" s="44"/>
      <c r="H35" s="12"/>
      <c r="I35" s="44"/>
      <c r="J35" s="12"/>
      <c r="K35" s="44"/>
      <c r="L35" s="46">
        <f t="shared" si="3"/>
        <v>0</v>
      </c>
      <c r="M35" s="47"/>
      <c r="N35" s="397"/>
      <c r="O35" s="421"/>
      <c r="P35" s="660">
        <f>L35-7.5*R$1</f>
        <v>-7.5</v>
      </c>
      <c r="Q35" s="406">
        <f t="shared" ref="Q35:Q40" si="5">Q34+P35</f>
        <v>-904</v>
      </c>
      <c r="R35" s="41"/>
      <c r="S35" s="6"/>
    </row>
    <row r="36" spans="1:19" x14ac:dyDescent="0.25">
      <c r="A36" s="427"/>
      <c r="B36" s="452">
        <f t="shared" si="2"/>
        <v>28</v>
      </c>
      <c r="C36" s="487" t="s">
        <v>17</v>
      </c>
      <c r="D36" s="12"/>
      <c r="E36" s="44"/>
      <c r="F36" s="12"/>
      <c r="G36" s="44"/>
      <c r="H36" s="12"/>
      <c r="I36" s="44"/>
      <c r="J36" s="12"/>
      <c r="K36" s="44"/>
      <c r="L36" s="168">
        <f t="shared" si="3"/>
        <v>0</v>
      </c>
      <c r="M36" s="169"/>
      <c r="N36" s="407"/>
      <c r="O36" s="423"/>
      <c r="P36" s="126">
        <f>L36-7.5*R$1</f>
        <v>-7.5</v>
      </c>
      <c r="Q36" s="424">
        <f t="shared" si="5"/>
        <v>-911.5</v>
      </c>
      <c r="R36" s="41"/>
      <c r="S36" s="6"/>
    </row>
    <row r="37" spans="1:19" x14ac:dyDescent="0.25">
      <c r="A37" s="164"/>
      <c r="B37" s="452">
        <f t="shared" si="2"/>
        <v>29</v>
      </c>
      <c r="C37" s="256" t="s">
        <v>18</v>
      </c>
      <c r="D37" s="12"/>
      <c r="E37" s="44"/>
      <c r="F37" s="12"/>
      <c r="G37" s="44"/>
      <c r="H37" s="12"/>
      <c r="I37" s="44"/>
      <c r="J37" s="12"/>
      <c r="K37" s="44"/>
      <c r="L37" s="235">
        <f t="shared" si="3"/>
        <v>0</v>
      </c>
      <c r="M37" s="236"/>
      <c r="N37" s="237"/>
      <c r="O37" s="672"/>
      <c r="P37" s="660">
        <f>L37-7.5*R$1</f>
        <v>-7.5</v>
      </c>
      <c r="Q37" s="238">
        <f t="shared" si="5"/>
        <v>-919</v>
      </c>
      <c r="R37" s="41"/>
      <c r="S37" s="6"/>
    </row>
    <row r="38" spans="1:19" x14ac:dyDescent="0.25">
      <c r="A38" s="179"/>
      <c r="B38" s="874">
        <f t="shared" si="2"/>
        <v>30</v>
      </c>
      <c r="C38" s="190" t="s">
        <v>19</v>
      </c>
      <c r="D38" s="181"/>
      <c r="E38" s="182"/>
      <c r="F38" s="181"/>
      <c r="G38" s="182"/>
      <c r="H38" s="181"/>
      <c r="I38" s="182"/>
      <c r="J38" s="183"/>
      <c r="K38" s="182"/>
      <c r="L38" s="184">
        <f t="shared" si="3"/>
        <v>0</v>
      </c>
      <c r="M38" s="185"/>
      <c r="N38" s="186"/>
      <c r="O38" s="419"/>
      <c r="P38" s="673">
        <f>L38</f>
        <v>0</v>
      </c>
      <c r="Q38" s="189">
        <f t="shared" si="5"/>
        <v>-919</v>
      </c>
      <c r="R38" s="228"/>
      <c r="S38" s="6"/>
    </row>
    <row r="39" spans="1:19" ht="13.8" thickBot="1" x14ac:dyDescent="0.3">
      <c r="A39" s="481"/>
      <c r="B39" s="737"/>
      <c r="C39" s="147" t="s">
        <v>20</v>
      </c>
      <c r="D39" s="148"/>
      <c r="E39" s="149"/>
      <c r="F39" s="148"/>
      <c r="G39" s="149"/>
      <c r="H39" s="148"/>
      <c r="I39" s="149"/>
      <c r="J39" s="150"/>
      <c r="K39" s="149"/>
      <c r="L39" s="100">
        <f t="shared" si="3"/>
        <v>0</v>
      </c>
      <c r="M39" s="152"/>
      <c r="N39" s="153"/>
      <c r="O39" s="316"/>
      <c r="P39" s="314">
        <f>L39</f>
        <v>0</v>
      </c>
      <c r="Q39" s="482">
        <f t="shared" si="5"/>
        <v>-919</v>
      </c>
      <c r="R39" s="144"/>
      <c r="S39" s="6"/>
    </row>
    <row r="40" spans="1:19" x14ac:dyDescent="0.25">
      <c r="A40" s="179">
        <f>A33+1</f>
        <v>27</v>
      </c>
      <c r="B40" s="180"/>
      <c r="C40" s="239" t="s">
        <v>14</v>
      </c>
      <c r="D40" s="917"/>
      <c r="E40" s="590"/>
      <c r="F40" s="917"/>
      <c r="G40" s="590"/>
      <c r="H40" s="917"/>
      <c r="I40" s="590"/>
      <c r="J40" s="917"/>
      <c r="K40" s="590"/>
      <c r="L40" s="474">
        <f>(F40-D40)+((G40-E40)/60)+(J40-H40)+((K40-I40)/60)</f>
        <v>0</v>
      </c>
      <c r="M40" s="918"/>
      <c r="N40" s="186"/>
      <c r="O40" s="187"/>
      <c r="P40" s="188">
        <v>0</v>
      </c>
      <c r="Q40" s="189">
        <f t="shared" si="5"/>
        <v>-919</v>
      </c>
      <c r="R40" s="228"/>
      <c r="S40" s="6"/>
    </row>
    <row r="41" spans="1:19" x14ac:dyDescent="0.25">
      <c r="A41" s="179"/>
      <c r="B41" s="180"/>
      <c r="C41" s="239" t="s">
        <v>15</v>
      </c>
      <c r="D41" s="181"/>
      <c r="E41" s="182"/>
      <c r="F41" s="181"/>
      <c r="G41" s="182"/>
      <c r="H41" s="181"/>
      <c r="I41" s="182"/>
      <c r="J41" s="183"/>
      <c r="K41" s="182"/>
      <c r="L41" s="474">
        <f>(F41-D41)+((G41-E41)/60)+(J41-H41)+((K41-I41)/60)</f>
        <v>0</v>
      </c>
      <c r="M41" s="185"/>
      <c r="N41" s="186"/>
      <c r="O41" s="187"/>
      <c r="P41" s="188">
        <v>0</v>
      </c>
      <c r="Q41" s="189">
        <f>Q40+P41</f>
        <v>-919</v>
      </c>
      <c r="R41" s="228"/>
      <c r="S41" s="6"/>
    </row>
    <row r="42" spans="1:19" x14ac:dyDescent="0.25">
      <c r="A42" s="179"/>
      <c r="B42" s="180"/>
      <c r="C42" s="239" t="s">
        <v>16</v>
      </c>
      <c r="D42" s="181"/>
      <c r="E42" s="182"/>
      <c r="F42" s="181"/>
      <c r="G42" s="182"/>
      <c r="H42" s="181"/>
      <c r="I42" s="182"/>
      <c r="J42" s="183"/>
      <c r="K42" s="182"/>
      <c r="L42" s="474">
        <f>(F42-D42)+((G42-E42)/60)+(J42-H42)+((K42-I42)/60)</f>
        <v>0</v>
      </c>
      <c r="M42" s="185"/>
      <c r="N42" s="186"/>
      <c r="O42" s="187"/>
      <c r="P42" s="289">
        <f>L42</f>
        <v>0</v>
      </c>
      <c r="Q42" s="189">
        <f>Q41+P42</f>
        <v>-919</v>
      </c>
      <c r="R42" s="228"/>
      <c r="S42" s="6"/>
    </row>
    <row r="43" spans="1:19" x14ac:dyDescent="0.25">
      <c r="A43" s="179"/>
      <c r="B43" s="180"/>
      <c r="C43" s="239" t="s">
        <v>17</v>
      </c>
      <c r="D43" s="181"/>
      <c r="E43" s="182"/>
      <c r="F43" s="181"/>
      <c r="G43" s="182"/>
      <c r="H43" s="181"/>
      <c r="I43" s="182"/>
      <c r="J43" s="183"/>
      <c r="K43" s="182"/>
      <c r="L43" s="474">
        <f>(F43-D43)+((G43-E43)/60)+(J43-H43)+((K43-I43)/60)</f>
        <v>0</v>
      </c>
      <c r="M43" s="185"/>
      <c r="N43" s="186"/>
      <c r="O43" s="187"/>
      <c r="P43" s="289">
        <f>L43</f>
        <v>0</v>
      </c>
      <c r="Q43" s="189">
        <f>Q42+P43</f>
        <v>-919</v>
      </c>
      <c r="R43" s="228"/>
      <c r="S43" s="6"/>
    </row>
    <row r="44" spans="1:19" ht="13.8" thickBot="1" x14ac:dyDescent="0.3">
      <c r="A44" s="191"/>
      <c r="B44" s="180"/>
      <c r="C44" s="250" t="s">
        <v>18</v>
      </c>
      <c r="D44" s="193"/>
      <c r="E44" s="194"/>
      <c r="F44" s="193"/>
      <c r="G44" s="194"/>
      <c r="H44" s="193"/>
      <c r="I44" s="194"/>
      <c r="J44" s="195"/>
      <c r="K44" s="194"/>
      <c r="L44" s="474">
        <f>(F44-D44)+((G44-E44)/60)+(J44-H44)+((K44-I44)/60)</f>
        <v>0</v>
      </c>
      <c r="M44" s="197"/>
      <c r="N44" s="198"/>
      <c r="O44" s="199"/>
      <c r="P44" s="305">
        <f>L44</f>
        <v>0</v>
      </c>
      <c r="Q44" s="482">
        <f>Q43+P44</f>
        <v>-919</v>
      </c>
      <c r="R44" s="251"/>
      <c r="S44" s="6"/>
    </row>
    <row r="45" spans="1:19" s="6" customFormat="1" ht="13.8" thickBot="1" x14ac:dyDescent="0.3">
      <c r="A45" s="55"/>
      <c r="B45" s="56"/>
      <c r="C45" s="127" t="s">
        <v>21</v>
      </c>
      <c r="D45" s="56"/>
      <c r="E45" s="56"/>
      <c r="F45" s="56"/>
      <c r="G45" s="57"/>
      <c r="H45" s="56"/>
      <c r="I45" s="56"/>
      <c r="J45" s="56"/>
      <c r="K45" s="56"/>
      <c r="L45" s="58">
        <f>SUM(L5:L44)</f>
        <v>0</v>
      </c>
      <c r="M45" s="59"/>
      <c r="N45" s="55"/>
      <c r="O45" s="60">
        <f>O49</f>
        <v>0</v>
      </c>
      <c r="P45" s="307">
        <f>SUM(P5:P44)</f>
        <v>-157.5</v>
      </c>
      <c r="Q45" s="308">
        <f>Q44</f>
        <v>-919</v>
      </c>
      <c r="R45" s="41"/>
    </row>
    <row r="46" spans="1:19" x14ac:dyDescent="0.25">
      <c r="A46" s="52"/>
      <c r="B46" s="118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112" t="s">
        <v>22</v>
      </c>
      <c r="O46" s="113"/>
      <c r="P46" s="63" t="s">
        <v>23</v>
      </c>
      <c r="Q46" s="16"/>
      <c r="R46" s="64"/>
      <c r="S46" s="6"/>
    </row>
    <row r="47" spans="1:19" x14ac:dyDescent="0.25">
      <c r="A47" s="42"/>
      <c r="B47" s="116"/>
      <c r="C47" s="65" t="s">
        <v>24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4"/>
      <c r="O47" s="47">
        <f>O3</f>
        <v>25</v>
      </c>
      <c r="P47" s="10"/>
      <c r="Q47" s="66">
        <f>Q2</f>
        <v>-761.5</v>
      </c>
      <c r="R47" s="41"/>
      <c r="S47" s="6"/>
    </row>
    <row r="48" spans="1:19" x14ac:dyDescent="0.25">
      <c r="A48" s="42"/>
      <c r="B48" s="116"/>
      <c r="C48" s="65" t="s">
        <v>25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4"/>
      <c r="O48" s="33">
        <v>0</v>
      </c>
      <c r="P48" s="10"/>
      <c r="Q48" s="67">
        <v>0</v>
      </c>
      <c r="R48" s="41"/>
      <c r="S48" s="6"/>
    </row>
    <row r="49" spans="1:19" ht="13.8" thickBot="1" x14ac:dyDescent="0.3">
      <c r="A49" s="42"/>
      <c r="B49" s="116"/>
      <c r="C49" s="68" t="s">
        <v>26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115"/>
      <c r="O49" s="70">
        <f>SUM(O5:O44)*-1</f>
        <v>0</v>
      </c>
      <c r="P49" s="69"/>
      <c r="Q49" s="66">
        <f>P45</f>
        <v>-157.5</v>
      </c>
      <c r="R49" s="41"/>
      <c r="S49" s="6"/>
    </row>
    <row r="50" spans="1:19" ht="13.8" thickBot="1" x14ac:dyDescent="0.3">
      <c r="A50" s="42"/>
      <c r="B50" s="116"/>
      <c r="C50" s="71" t="s">
        <v>27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117"/>
      <c r="O50" s="73">
        <f>SUM(O47:O49)</f>
        <v>25</v>
      </c>
      <c r="P50" s="72"/>
      <c r="Q50" s="74">
        <f>SUM(Q47:Q49)</f>
        <v>-919</v>
      </c>
      <c r="R50" s="41"/>
      <c r="S50" s="6"/>
    </row>
    <row r="51" spans="1:19" x14ac:dyDescent="0.25">
      <c r="A51" s="42"/>
      <c r="B51" s="10"/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75"/>
      <c r="R51" s="41"/>
      <c r="S51" s="6"/>
    </row>
    <row r="52" spans="1:19" x14ac:dyDescent="0.25">
      <c r="A52" s="42"/>
      <c r="B52" s="10"/>
      <c r="C52" s="11" t="s">
        <v>28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75"/>
      <c r="R52" s="41"/>
      <c r="S52" s="6"/>
    </row>
    <row r="53" spans="1:19" x14ac:dyDescent="0.25">
      <c r="A53" s="42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69"/>
      <c r="P53" s="69"/>
      <c r="Q53" s="76"/>
      <c r="R53" s="41"/>
      <c r="S53" s="6"/>
    </row>
    <row r="54" spans="1:19" ht="13.8" thickBot="1" x14ac:dyDescent="0.3">
      <c r="A54" s="22"/>
      <c r="B54" s="77"/>
      <c r="C54" s="21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 t="s">
        <v>29</v>
      </c>
      <c r="Q54" s="78"/>
      <c r="R54" s="54"/>
      <c r="S54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>
    <oddFooter>&amp;L&amp;F-  Utskrift &amp;D-  &amp;T  Side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U54"/>
  <sheetViews>
    <sheetView workbookViewId="0">
      <selection activeCell="A5" sqref="A5:Q11"/>
    </sheetView>
  </sheetViews>
  <sheetFormatPr baseColWidth="10" defaultColWidth="7.88671875" defaultRowHeight="13.2" x14ac:dyDescent="0.25"/>
  <cols>
    <col min="1" max="1" width="3.109375" style="7" customWidth="1"/>
    <col min="2" max="2" width="3.21875" style="7" customWidth="1"/>
    <col min="3" max="3" width="7" style="79" customWidth="1"/>
    <col min="4" max="4" width="2.88671875" style="7" customWidth="1"/>
    <col min="5" max="5" width="3" style="7" customWidth="1"/>
    <col min="6" max="6" width="3.44140625" style="7" customWidth="1"/>
    <col min="7" max="7" width="3.33203125" style="7" customWidth="1"/>
    <col min="8" max="8" width="3" style="7" customWidth="1"/>
    <col min="9" max="9" width="2.33203125" style="7" customWidth="1"/>
    <col min="10" max="10" width="3.44140625" style="7" customWidth="1"/>
    <col min="11" max="11" width="3.109375" style="7" customWidth="1"/>
    <col min="12" max="12" width="4.88671875" style="7" customWidth="1"/>
    <col min="13" max="13" width="4.5546875" style="7" customWidth="1"/>
    <col min="14" max="14" width="5.109375" style="7" customWidth="1"/>
    <col min="15" max="15" width="4" style="7" customWidth="1"/>
    <col min="16" max="16" width="7.33203125" style="7" customWidth="1"/>
    <col min="17" max="17" width="9.6640625" style="7" customWidth="1"/>
    <col min="18" max="18" width="14.33203125" style="7" customWidth="1"/>
    <col min="19" max="16384" width="7.88671875" style="7"/>
  </cols>
  <sheetData>
    <row r="1" spans="1:21" ht="23.4" thickBot="1" x14ac:dyDescent="0.4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 t="s">
        <v>37</v>
      </c>
      <c r="Q1" s="5">
        <f>Januar!Q1</f>
        <v>2018</v>
      </c>
      <c r="R1" s="233">
        <f>Juni!R1</f>
        <v>1</v>
      </c>
      <c r="S1" s="6"/>
      <c r="U1" s="8"/>
    </row>
    <row r="2" spans="1:21" ht="22.8" x14ac:dyDescent="0.4">
      <c r="A2" s="9" t="s">
        <v>44</v>
      </c>
      <c r="B2" s="10"/>
      <c r="C2" s="11"/>
      <c r="D2" s="12">
        <f>Januar!D2</f>
        <v>0</v>
      </c>
      <c r="E2" s="13"/>
      <c r="F2" s="13"/>
      <c r="G2" s="13"/>
      <c r="H2" s="13"/>
      <c r="I2" s="13"/>
      <c r="J2" s="13"/>
      <c r="K2" s="13"/>
      <c r="L2" s="13"/>
      <c r="M2" s="14"/>
      <c r="N2" s="15" t="s">
        <v>2</v>
      </c>
      <c r="O2" s="16"/>
      <c r="P2" s="17" t="s">
        <v>3</v>
      </c>
      <c r="Q2" s="18">
        <f>Juni!Q50</f>
        <v>-919</v>
      </c>
      <c r="R2" s="19"/>
      <c r="S2" s="6"/>
    </row>
    <row r="3" spans="1:21" ht="13.8" thickBot="1" x14ac:dyDescent="0.3">
      <c r="A3" s="131" t="s">
        <v>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 t="s">
        <v>31</v>
      </c>
      <c r="O3" s="23">
        <f>Juni!O50</f>
        <v>25</v>
      </c>
      <c r="P3" s="20" t="s">
        <v>5</v>
      </c>
      <c r="Q3" s="24" t="s">
        <v>6</v>
      </c>
      <c r="R3" s="25" t="s">
        <v>7</v>
      </c>
      <c r="S3" s="6"/>
    </row>
    <row r="4" spans="1:21" ht="13.8" thickBot="1" x14ac:dyDescent="0.3">
      <c r="A4" s="128"/>
      <c r="B4" s="129" t="s">
        <v>8</v>
      </c>
      <c r="C4" s="130" t="s">
        <v>9</v>
      </c>
      <c r="D4" s="27" t="s">
        <v>10</v>
      </c>
      <c r="E4" s="28"/>
      <c r="F4" s="28" t="s">
        <v>11</v>
      </c>
      <c r="G4" s="29"/>
      <c r="H4" s="27" t="s">
        <v>10</v>
      </c>
      <c r="I4" s="28"/>
      <c r="J4" s="28" t="s">
        <v>11</v>
      </c>
      <c r="K4" s="29"/>
      <c r="L4" s="27" t="s">
        <v>12</v>
      </c>
      <c r="M4" s="29" t="s">
        <v>32</v>
      </c>
      <c r="N4" s="30" t="s">
        <v>13</v>
      </c>
      <c r="O4" s="31"/>
      <c r="P4" s="3" t="s">
        <v>12</v>
      </c>
      <c r="Q4" s="301" t="s">
        <v>12</v>
      </c>
      <c r="R4" s="32"/>
      <c r="S4" s="6"/>
    </row>
    <row r="5" spans="1:21" x14ac:dyDescent="0.25">
      <c r="A5" s="724">
        <v>26</v>
      </c>
      <c r="B5" s="725"/>
      <c r="C5" s="241" t="s">
        <v>14</v>
      </c>
      <c r="D5" s="242"/>
      <c r="E5" s="243"/>
      <c r="F5" s="242"/>
      <c r="G5" s="243"/>
      <c r="H5" s="242"/>
      <c r="I5" s="243"/>
      <c r="J5" s="244"/>
      <c r="K5" s="243"/>
      <c r="L5" s="245">
        <f t="shared" ref="L5:L20" si="0">(F5-D5)+((G5-E5)/60)+(J5-H5)+((K5-I5)/60)</f>
        <v>0</v>
      </c>
      <c r="M5" s="246"/>
      <c r="N5" s="247"/>
      <c r="O5" s="287"/>
      <c r="P5" s="309">
        <f t="shared" ref="P5:P11" si="1">L5</f>
        <v>0</v>
      </c>
      <c r="Q5" s="249">
        <f>Q2+P5</f>
        <v>-919</v>
      </c>
      <c r="R5" s="228"/>
      <c r="S5" s="6"/>
    </row>
    <row r="6" spans="1:21" x14ac:dyDescent="0.25">
      <c r="A6" s="179"/>
      <c r="B6" s="180"/>
      <c r="C6" s="239" t="s">
        <v>15</v>
      </c>
      <c r="D6" s="181"/>
      <c r="E6" s="182"/>
      <c r="F6" s="181"/>
      <c r="G6" s="182"/>
      <c r="H6" s="181"/>
      <c r="I6" s="182"/>
      <c r="J6" s="183"/>
      <c r="K6" s="182"/>
      <c r="L6" s="184">
        <f t="shared" si="0"/>
        <v>0</v>
      </c>
      <c r="M6" s="185"/>
      <c r="N6" s="186"/>
      <c r="O6" s="288"/>
      <c r="P6" s="289">
        <f t="shared" si="1"/>
        <v>0</v>
      </c>
      <c r="Q6" s="189">
        <f>Q5+P6</f>
        <v>-919</v>
      </c>
      <c r="R6" s="228"/>
      <c r="S6" s="6"/>
    </row>
    <row r="7" spans="1:21" x14ac:dyDescent="0.25">
      <c r="A7" s="179"/>
      <c r="B7" s="180"/>
      <c r="C7" s="239" t="s">
        <v>16</v>
      </c>
      <c r="D7" s="181"/>
      <c r="E7" s="182"/>
      <c r="F7" s="181"/>
      <c r="G7" s="182"/>
      <c r="H7" s="181"/>
      <c r="I7" s="182"/>
      <c r="J7" s="183"/>
      <c r="K7" s="182"/>
      <c r="L7" s="184">
        <f t="shared" si="0"/>
        <v>0</v>
      </c>
      <c r="M7" s="185"/>
      <c r="N7" s="186"/>
      <c r="O7" s="288"/>
      <c r="P7" s="289">
        <f t="shared" si="1"/>
        <v>0</v>
      </c>
      <c r="Q7" s="189">
        <f t="shared" ref="Q7:Q22" si="2">Q6+P7</f>
        <v>-919</v>
      </c>
      <c r="R7" s="228"/>
      <c r="S7" s="6"/>
    </row>
    <row r="8" spans="1:21" x14ac:dyDescent="0.25">
      <c r="A8" s="179"/>
      <c r="B8" s="180"/>
      <c r="C8" s="239" t="s">
        <v>17</v>
      </c>
      <c r="D8" s="181"/>
      <c r="E8" s="182"/>
      <c r="F8" s="181"/>
      <c r="G8" s="182"/>
      <c r="H8" s="181"/>
      <c r="I8" s="182"/>
      <c r="J8" s="183"/>
      <c r="K8" s="182"/>
      <c r="L8" s="184">
        <f t="shared" si="0"/>
        <v>0</v>
      </c>
      <c r="M8" s="185"/>
      <c r="N8" s="186"/>
      <c r="O8" s="288"/>
      <c r="P8" s="289">
        <f t="shared" si="1"/>
        <v>0</v>
      </c>
      <c r="Q8" s="189">
        <f t="shared" si="2"/>
        <v>-919</v>
      </c>
      <c r="R8" s="228"/>
      <c r="S8" s="6"/>
    </row>
    <row r="9" spans="1:21" s="341" customFormat="1" x14ac:dyDescent="0.25">
      <c r="A9" s="179"/>
      <c r="B9" s="180"/>
      <c r="C9" s="239" t="s">
        <v>18</v>
      </c>
      <c r="D9" s="181"/>
      <c r="E9" s="182"/>
      <c r="F9" s="181"/>
      <c r="G9" s="182"/>
      <c r="H9" s="181"/>
      <c r="I9" s="182"/>
      <c r="J9" s="183"/>
      <c r="K9" s="182"/>
      <c r="L9" s="184">
        <f t="shared" si="0"/>
        <v>0</v>
      </c>
      <c r="M9" s="185"/>
      <c r="N9" s="186"/>
      <c r="O9" s="288"/>
      <c r="P9" s="188">
        <f>L9</f>
        <v>0</v>
      </c>
      <c r="Q9" s="189">
        <f t="shared" si="2"/>
        <v>-919</v>
      </c>
      <c r="R9" s="641"/>
      <c r="S9" s="340"/>
    </row>
    <row r="10" spans="1:21" x14ac:dyDescent="0.25">
      <c r="A10" s="84"/>
      <c r="B10" s="85"/>
      <c r="C10" s="86" t="s">
        <v>19</v>
      </c>
      <c r="D10" s="87"/>
      <c r="E10" s="88"/>
      <c r="F10" s="87"/>
      <c r="G10" s="88"/>
      <c r="H10" s="87"/>
      <c r="I10" s="88"/>
      <c r="J10" s="89"/>
      <c r="K10" s="88"/>
      <c r="L10" s="90">
        <f t="shared" si="0"/>
        <v>0</v>
      </c>
      <c r="M10" s="91"/>
      <c r="N10" s="119"/>
      <c r="O10" s="311"/>
      <c r="P10" s="313">
        <f t="shared" si="1"/>
        <v>0</v>
      </c>
      <c r="Q10" s="93">
        <f t="shared" si="2"/>
        <v>-919</v>
      </c>
      <c r="R10" s="94"/>
      <c r="S10" s="6"/>
    </row>
    <row r="11" spans="1:21" s="51" customFormat="1" ht="13.8" thickBot="1" x14ac:dyDescent="0.3">
      <c r="A11" s="95"/>
      <c r="B11" s="935">
        <v>1</v>
      </c>
      <c r="C11" s="96" t="s">
        <v>20</v>
      </c>
      <c r="D11" s="97"/>
      <c r="E11" s="98"/>
      <c r="F11" s="97"/>
      <c r="G11" s="98"/>
      <c r="H11" s="97"/>
      <c r="I11" s="98"/>
      <c r="J11" s="99"/>
      <c r="K11" s="98"/>
      <c r="L11" s="100">
        <f t="shared" si="0"/>
        <v>0</v>
      </c>
      <c r="M11" s="101"/>
      <c r="N11" s="120"/>
      <c r="O11" s="312"/>
      <c r="P11" s="314">
        <f t="shared" si="1"/>
        <v>0</v>
      </c>
      <c r="Q11" s="103">
        <f t="shared" si="2"/>
        <v>-919</v>
      </c>
      <c r="R11" s="104"/>
      <c r="S11" s="50"/>
    </row>
    <row r="12" spans="1:21" x14ac:dyDescent="0.25">
      <c r="A12" s="252">
        <f>A5+1</f>
        <v>27</v>
      </c>
      <c r="B12" s="253">
        <f t="shared" ref="B11:B41" si="3">B11+1</f>
        <v>2</v>
      </c>
      <c r="C12" s="256" t="s">
        <v>14</v>
      </c>
      <c r="D12" s="933"/>
      <c r="E12" s="735"/>
      <c r="F12" s="933"/>
      <c r="G12" s="735"/>
      <c r="H12" s="933"/>
      <c r="I12" s="735"/>
      <c r="J12" s="933"/>
      <c r="K12" s="735"/>
      <c r="L12" s="480">
        <f t="shared" si="0"/>
        <v>0</v>
      </c>
      <c r="M12" s="934"/>
      <c r="N12" s="558"/>
      <c r="O12" s="559"/>
      <c r="P12" s="126">
        <f>L12-7.5*R$1</f>
        <v>-7.5</v>
      </c>
      <c r="Q12" s="670">
        <f t="shared" si="2"/>
        <v>-926.5</v>
      </c>
      <c r="R12" s="478"/>
      <c r="S12" s="6"/>
    </row>
    <row r="13" spans="1:21" x14ac:dyDescent="0.25">
      <c r="A13" s="252"/>
      <c r="B13" s="253">
        <f t="shared" si="3"/>
        <v>3</v>
      </c>
      <c r="C13" s="256" t="s">
        <v>15</v>
      </c>
      <c r="D13" s="544"/>
      <c r="E13" s="377"/>
      <c r="F13" s="544"/>
      <c r="G13" s="377"/>
      <c r="H13" s="544"/>
      <c r="I13" s="377"/>
      <c r="J13" s="545"/>
      <c r="K13" s="377"/>
      <c r="L13" s="235">
        <f t="shared" si="0"/>
        <v>0</v>
      </c>
      <c r="M13" s="236"/>
      <c r="N13" s="237"/>
      <c r="O13" s="378"/>
      <c r="P13" s="126">
        <f>L13-7.5*R$1</f>
        <v>-7.5</v>
      </c>
      <c r="Q13" s="467">
        <f>Q12+P13</f>
        <v>-934</v>
      </c>
      <c r="R13" s="254"/>
      <c r="S13" s="6"/>
    </row>
    <row r="14" spans="1:21" x14ac:dyDescent="0.25">
      <c r="A14" s="42"/>
      <c r="B14" s="253">
        <f t="shared" si="3"/>
        <v>4</v>
      </c>
      <c r="C14" s="11" t="s">
        <v>16</v>
      </c>
      <c r="D14" s="12"/>
      <c r="E14" s="44"/>
      <c r="F14" s="12"/>
      <c r="G14" s="44"/>
      <c r="H14" s="12"/>
      <c r="I14" s="44"/>
      <c r="J14" s="45"/>
      <c r="K14" s="44"/>
      <c r="L14" s="46">
        <f t="shared" si="0"/>
        <v>0</v>
      </c>
      <c r="M14" s="47"/>
      <c r="N14" s="122"/>
      <c r="O14" s="48"/>
      <c r="P14" s="126">
        <f>L14-7.5*R$1</f>
        <v>-7.5</v>
      </c>
      <c r="Q14" s="49">
        <f t="shared" si="2"/>
        <v>-941.5</v>
      </c>
      <c r="R14" s="41"/>
      <c r="S14" s="6"/>
    </row>
    <row r="15" spans="1:21" x14ac:dyDescent="0.25">
      <c r="A15" s="42"/>
      <c r="B15" s="253">
        <f t="shared" si="3"/>
        <v>5</v>
      </c>
      <c r="C15" s="11" t="s">
        <v>17</v>
      </c>
      <c r="D15" s="12"/>
      <c r="E15" s="44"/>
      <c r="F15" s="12"/>
      <c r="G15" s="44"/>
      <c r="H15" s="12"/>
      <c r="I15" s="44"/>
      <c r="J15" s="45"/>
      <c r="K15" s="44"/>
      <c r="L15" s="46">
        <f t="shared" si="0"/>
        <v>0</v>
      </c>
      <c r="M15" s="47"/>
      <c r="N15" s="122"/>
      <c r="O15" s="48"/>
      <c r="P15" s="126">
        <f>L15-7.5*R$1</f>
        <v>-7.5</v>
      </c>
      <c r="Q15" s="49">
        <f t="shared" si="2"/>
        <v>-949</v>
      </c>
      <c r="R15" s="41"/>
      <c r="S15" s="6"/>
    </row>
    <row r="16" spans="1:21" x14ac:dyDescent="0.25">
      <c r="A16" s="42"/>
      <c r="B16" s="253">
        <f t="shared" si="3"/>
        <v>6</v>
      </c>
      <c r="C16" s="11" t="s">
        <v>18</v>
      </c>
      <c r="D16" s="12"/>
      <c r="E16" s="44"/>
      <c r="F16" s="12"/>
      <c r="G16" s="44"/>
      <c r="H16" s="12"/>
      <c r="I16" s="44"/>
      <c r="J16" s="45"/>
      <c r="K16" s="44"/>
      <c r="L16" s="46">
        <f t="shared" si="0"/>
        <v>0</v>
      </c>
      <c r="M16" s="47"/>
      <c r="N16" s="122"/>
      <c r="O16" s="48"/>
      <c r="P16" s="126">
        <f>L16-7.5*R$1</f>
        <v>-7.5</v>
      </c>
      <c r="Q16" s="49">
        <f t="shared" si="2"/>
        <v>-956.5</v>
      </c>
      <c r="R16" s="41"/>
      <c r="S16" s="6"/>
    </row>
    <row r="17" spans="1:20" x14ac:dyDescent="0.25">
      <c r="A17" s="84"/>
      <c r="B17" s="180">
        <f t="shared" si="3"/>
        <v>7</v>
      </c>
      <c r="C17" s="86" t="s">
        <v>19</v>
      </c>
      <c r="D17" s="87"/>
      <c r="E17" s="88"/>
      <c r="F17" s="87"/>
      <c r="G17" s="88"/>
      <c r="H17" s="87"/>
      <c r="I17" s="88"/>
      <c r="J17" s="87"/>
      <c r="K17" s="88"/>
      <c r="L17" s="90">
        <f t="shared" si="0"/>
        <v>0</v>
      </c>
      <c r="M17" s="91"/>
      <c r="N17" s="119"/>
      <c r="O17" s="92"/>
      <c r="P17" s="124">
        <f>L17</f>
        <v>0</v>
      </c>
      <c r="Q17" s="93">
        <f t="shared" si="2"/>
        <v>-956.5</v>
      </c>
      <c r="R17" s="94"/>
      <c r="S17" s="6"/>
    </row>
    <row r="18" spans="1:20" ht="13.8" thickBot="1" x14ac:dyDescent="0.3">
      <c r="A18" s="105"/>
      <c r="B18" s="180">
        <f t="shared" si="3"/>
        <v>8</v>
      </c>
      <c r="C18" s="96" t="s">
        <v>20</v>
      </c>
      <c r="D18" s="97"/>
      <c r="E18" s="98"/>
      <c r="F18" s="97"/>
      <c r="G18" s="98"/>
      <c r="H18" s="97"/>
      <c r="I18" s="98"/>
      <c r="J18" s="97"/>
      <c r="K18" s="98"/>
      <c r="L18" s="100">
        <f t="shared" si="0"/>
        <v>0</v>
      </c>
      <c r="M18" s="101"/>
      <c r="N18" s="123"/>
      <c r="O18" s="106"/>
      <c r="P18" s="125">
        <f>L18</f>
        <v>0</v>
      </c>
      <c r="Q18" s="103">
        <f t="shared" si="2"/>
        <v>-956.5</v>
      </c>
      <c r="R18" s="94"/>
      <c r="S18" s="6"/>
      <c r="T18" s="469"/>
    </row>
    <row r="19" spans="1:20" x14ac:dyDescent="0.25">
      <c r="A19" s="52">
        <f>A12+1</f>
        <v>28</v>
      </c>
      <c r="B19" s="253">
        <f t="shared" si="3"/>
        <v>9</v>
      </c>
      <c r="C19" s="3" t="s">
        <v>14</v>
      </c>
      <c r="D19" s="34"/>
      <c r="E19" s="35"/>
      <c r="F19" s="34"/>
      <c r="G19" s="35"/>
      <c r="H19" s="34"/>
      <c r="I19" s="35"/>
      <c r="J19" s="45"/>
      <c r="K19" s="44"/>
      <c r="L19" s="37">
        <f t="shared" si="0"/>
        <v>0</v>
      </c>
      <c r="M19" s="38"/>
      <c r="N19" s="121"/>
      <c r="O19" s="39"/>
      <c r="P19" s="126">
        <f>L19-7.5*R$1</f>
        <v>-7.5</v>
      </c>
      <c r="Q19" s="40">
        <f t="shared" si="2"/>
        <v>-964</v>
      </c>
      <c r="R19" s="41"/>
      <c r="S19" s="6"/>
    </row>
    <row r="20" spans="1:20" x14ac:dyDescent="0.25">
      <c r="A20" s="42"/>
      <c r="B20" s="253">
        <f t="shared" si="3"/>
        <v>10</v>
      </c>
      <c r="C20" s="11" t="s">
        <v>15</v>
      </c>
      <c r="D20" s="12"/>
      <c r="E20" s="44"/>
      <c r="F20" s="12"/>
      <c r="G20" s="44"/>
      <c r="H20" s="12"/>
      <c r="I20" s="44"/>
      <c r="J20" s="45"/>
      <c r="K20" s="44"/>
      <c r="L20" s="46">
        <f t="shared" si="0"/>
        <v>0</v>
      </c>
      <c r="M20" s="47"/>
      <c r="N20" s="122"/>
      <c r="O20" s="48"/>
      <c r="P20" s="126">
        <f>L20-7.5*R$1</f>
        <v>-7.5</v>
      </c>
      <c r="Q20" s="49">
        <f t="shared" si="2"/>
        <v>-971.5</v>
      </c>
      <c r="R20" s="41"/>
      <c r="S20" s="6"/>
    </row>
    <row r="21" spans="1:20" x14ac:dyDescent="0.25">
      <c r="A21" s="42"/>
      <c r="B21" s="253">
        <f t="shared" si="3"/>
        <v>11</v>
      </c>
      <c r="C21" s="11" t="s">
        <v>16</v>
      </c>
      <c r="D21" s="12"/>
      <c r="E21" s="44"/>
      <c r="F21" s="12"/>
      <c r="G21" s="44"/>
      <c r="H21" s="12"/>
      <c r="I21" s="44"/>
      <c r="J21" s="45"/>
      <c r="K21" s="44"/>
      <c r="L21" s="46">
        <f t="shared" ref="L21:L35" si="4">(F21-D21)+((G21-E21)/60)+(J21-H21)+((K21-I21)/60)</f>
        <v>0</v>
      </c>
      <c r="M21" s="47"/>
      <c r="N21" s="122"/>
      <c r="O21" s="48"/>
      <c r="P21" s="126">
        <f>L21-7.5*R$1</f>
        <v>-7.5</v>
      </c>
      <c r="Q21" s="49">
        <f t="shared" si="2"/>
        <v>-979</v>
      </c>
      <c r="R21" s="41"/>
      <c r="S21" s="6"/>
    </row>
    <row r="22" spans="1:20" x14ac:dyDescent="0.25">
      <c r="A22" s="42"/>
      <c r="B22" s="253">
        <f t="shared" si="3"/>
        <v>12</v>
      </c>
      <c r="C22" s="11" t="s">
        <v>17</v>
      </c>
      <c r="D22" s="12"/>
      <c r="E22" s="44"/>
      <c r="F22" s="12"/>
      <c r="G22" s="44"/>
      <c r="H22" s="12"/>
      <c r="I22" s="44"/>
      <c r="J22" s="45"/>
      <c r="K22" s="44"/>
      <c r="L22" s="46">
        <f t="shared" si="4"/>
        <v>0</v>
      </c>
      <c r="M22" s="47"/>
      <c r="N22" s="122"/>
      <c r="O22" s="48"/>
      <c r="P22" s="126">
        <f>L22-7.5*R$1</f>
        <v>-7.5</v>
      </c>
      <c r="Q22" s="49">
        <f t="shared" si="2"/>
        <v>-986.5</v>
      </c>
      <c r="R22" s="41"/>
      <c r="S22" s="6"/>
    </row>
    <row r="23" spans="1:20" x14ac:dyDescent="0.25">
      <c r="A23" s="42"/>
      <c r="B23" s="253">
        <f t="shared" si="3"/>
        <v>13</v>
      </c>
      <c r="C23" s="11" t="s">
        <v>18</v>
      </c>
      <c r="D23" s="12"/>
      <c r="E23" s="44"/>
      <c r="F23" s="12"/>
      <c r="G23" s="44"/>
      <c r="H23" s="12"/>
      <c r="I23" s="44"/>
      <c r="J23" s="45"/>
      <c r="K23" s="44"/>
      <c r="L23" s="46">
        <f t="shared" si="4"/>
        <v>0</v>
      </c>
      <c r="M23" s="47"/>
      <c r="N23" s="122"/>
      <c r="O23" s="48"/>
      <c r="P23" s="126">
        <f>L23-7.5*R$1</f>
        <v>-7.5</v>
      </c>
      <c r="Q23" s="49">
        <f>Q22+P23</f>
        <v>-994</v>
      </c>
      <c r="R23" s="41"/>
      <c r="S23" s="6"/>
    </row>
    <row r="24" spans="1:20" x14ac:dyDescent="0.25">
      <c r="A24" s="84"/>
      <c r="B24" s="180">
        <f t="shared" si="3"/>
        <v>14</v>
      </c>
      <c r="C24" s="86" t="s">
        <v>19</v>
      </c>
      <c r="D24" s="87"/>
      <c r="E24" s="88"/>
      <c r="F24" s="87"/>
      <c r="G24" s="88"/>
      <c r="H24" s="87"/>
      <c r="I24" s="88"/>
      <c r="J24" s="183"/>
      <c r="K24" s="183"/>
      <c r="L24" s="184">
        <f t="shared" si="4"/>
        <v>0</v>
      </c>
      <c r="M24" s="91"/>
      <c r="N24" s="119"/>
      <c r="O24" s="92"/>
      <c r="P24" s="124">
        <f>L24</f>
        <v>0</v>
      </c>
      <c r="Q24" s="93">
        <f>Q23+P24</f>
        <v>-994</v>
      </c>
      <c r="R24" s="94"/>
      <c r="S24" s="6"/>
    </row>
    <row r="25" spans="1:20" ht="13.8" thickBot="1" x14ac:dyDescent="0.3">
      <c r="A25" s="84"/>
      <c r="B25" s="180">
        <f t="shared" si="3"/>
        <v>15</v>
      </c>
      <c r="C25" s="86" t="s">
        <v>20</v>
      </c>
      <c r="D25" s="730"/>
      <c r="E25" s="731"/>
      <c r="F25" s="730"/>
      <c r="G25" s="731"/>
      <c r="H25" s="730"/>
      <c r="I25" s="731"/>
      <c r="J25" s="931"/>
      <c r="K25" s="932"/>
      <c r="L25" s="535">
        <f t="shared" si="4"/>
        <v>0</v>
      </c>
      <c r="M25" s="734"/>
      <c r="N25" s="119"/>
      <c r="O25" s="92"/>
      <c r="P25" s="124">
        <f>L25</f>
        <v>0</v>
      </c>
      <c r="Q25" s="93">
        <f>Q24+P25</f>
        <v>-994</v>
      </c>
      <c r="R25" s="94"/>
      <c r="S25" s="6"/>
    </row>
    <row r="26" spans="1:20" x14ac:dyDescent="0.25">
      <c r="A26" s="52">
        <f>A19+1</f>
        <v>29</v>
      </c>
      <c r="B26" s="803">
        <f t="shared" si="3"/>
        <v>16</v>
      </c>
      <c r="C26" s="3" t="s">
        <v>14</v>
      </c>
      <c r="D26" s="34"/>
      <c r="E26" s="35"/>
      <c r="F26" s="34"/>
      <c r="G26" s="35"/>
      <c r="H26" s="34"/>
      <c r="I26" s="35"/>
      <c r="J26" s="36"/>
      <c r="K26" s="35"/>
      <c r="L26" s="37">
        <f t="shared" si="4"/>
        <v>0</v>
      </c>
      <c r="M26" s="38"/>
      <c r="N26" s="121"/>
      <c r="O26" s="39"/>
      <c r="P26" s="819">
        <f>L26-7.5*R$1</f>
        <v>-7.5</v>
      </c>
      <c r="Q26" s="40">
        <f t="shared" ref="Q26:Q34" si="5">Q25+P26</f>
        <v>-1001.5</v>
      </c>
      <c r="R26" s="41"/>
      <c r="S26" s="6"/>
    </row>
    <row r="27" spans="1:20" x14ac:dyDescent="0.25">
      <c r="A27" s="42"/>
      <c r="B27" s="253">
        <f t="shared" si="3"/>
        <v>17</v>
      </c>
      <c r="C27" s="11" t="s">
        <v>15</v>
      </c>
      <c r="D27" s="12"/>
      <c r="E27" s="44"/>
      <c r="F27" s="12"/>
      <c r="G27" s="44"/>
      <c r="H27" s="12"/>
      <c r="I27" s="44"/>
      <c r="J27" s="45"/>
      <c r="K27" s="44"/>
      <c r="L27" s="46">
        <f t="shared" si="4"/>
        <v>0</v>
      </c>
      <c r="M27" s="47"/>
      <c r="N27" s="122"/>
      <c r="O27" s="48"/>
      <c r="P27" s="126">
        <f>L27-7.5*R$1</f>
        <v>-7.5</v>
      </c>
      <c r="Q27" s="49">
        <f t="shared" si="5"/>
        <v>-1009</v>
      </c>
      <c r="R27" s="41"/>
      <c r="S27" s="6"/>
    </row>
    <row r="28" spans="1:20" x14ac:dyDescent="0.25">
      <c r="A28" s="42"/>
      <c r="B28" s="253">
        <f t="shared" si="3"/>
        <v>18</v>
      </c>
      <c r="C28" s="11" t="s">
        <v>16</v>
      </c>
      <c r="D28" s="12"/>
      <c r="E28" s="44"/>
      <c r="F28" s="12"/>
      <c r="G28" s="44"/>
      <c r="H28" s="12"/>
      <c r="I28" s="44"/>
      <c r="J28" s="45"/>
      <c r="K28" s="44"/>
      <c r="L28" s="46">
        <f t="shared" si="4"/>
        <v>0</v>
      </c>
      <c r="M28" s="47"/>
      <c r="N28" s="122"/>
      <c r="O28" s="48"/>
      <c r="P28" s="126">
        <f>L28-7.5*R$1</f>
        <v>-7.5</v>
      </c>
      <c r="Q28" s="49">
        <f t="shared" si="5"/>
        <v>-1016.5</v>
      </c>
      <c r="R28" s="41"/>
      <c r="S28" s="6"/>
    </row>
    <row r="29" spans="1:20" x14ac:dyDescent="0.25">
      <c r="A29" s="42"/>
      <c r="B29" s="253">
        <f t="shared" si="3"/>
        <v>19</v>
      </c>
      <c r="C29" s="11" t="s">
        <v>17</v>
      </c>
      <c r="D29" s="12"/>
      <c r="E29" s="44"/>
      <c r="F29" s="12"/>
      <c r="G29" s="44"/>
      <c r="H29" s="12"/>
      <c r="I29" s="44"/>
      <c r="J29" s="45"/>
      <c r="K29" s="44"/>
      <c r="L29" s="46">
        <f t="shared" si="4"/>
        <v>0</v>
      </c>
      <c r="M29" s="47"/>
      <c r="N29" s="122"/>
      <c r="O29" s="48"/>
      <c r="P29" s="126">
        <f>L29-7.5*R$1</f>
        <v>-7.5</v>
      </c>
      <c r="Q29" s="49">
        <f t="shared" si="5"/>
        <v>-1024</v>
      </c>
      <c r="R29" s="41"/>
      <c r="S29" s="6"/>
    </row>
    <row r="30" spans="1:20" x14ac:dyDescent="0.25">
      <c r="A30" s="42"/>
      <c r="B30" s="253">
        <f t="shared" si="3"/>
        <v>20</v>
      </c>
      <c r="C30" s="11" t="s">
        <v>18</v>
      </c>
      <c r="D30" s="12"/>
      <c r="E30" s="44"/>
      <c r="F30" s="12"/>
      <c r="G30" s="44"/>
      <c r="H30" s="12"/>
      <c r="I30" s="44"/>
      <c r="J30" s="45"/>
      <c r="K30" s="44"/>
      <c r="L30" s="46">
        <f t="shared" si="4"/>
        <v>0</v>
      </c>
      <c r="M30" s="47"/>
      <c r="N30" s="122"/>
      <c r="O30" s="48"/>
      <c r="P30" s="126">
        <f>L30-7.5*R$1</f>
        <v>-7.5</v>
      </c>
      <c r="Q30" s="49">
        <f t="shared" si="5"/>
        <v>-1031.5</v>
      </c>
      <c r="R30" s="41"/>
      <c r="S30" s="6"/>
    </row>
    <row r="31" spans="1:20" x14ac:dyDescent="0.25">
      <c r="A31" s="84"/>
      <c r="B31" s="180">
        <f t="shared" si="3"/>
        <v>21</v>
      </c>
      <c r="C31" s="86" t="s">
        <v>19</v>
      </c>
      <c r="D31" s="87"/>
      <c r="E31" s="88"/>
      <c r="F31" s="87"/>
      <c r="G31" s="88"/>
      <c r="H31" s="87"/>
      <c r="I31" s="88"/>
      <c r="J31" s="183"/>
      <c r="K31" s="182"/>
      <c r="L31" s="90">
        <f t="shared" si="4"/>
        <v>0</v>
      </c>
      <c r="M31" s="91"/>
      <c r="N31" s="119"/>
      <c r="O31" s="92"/>
      <c r="P31" s="124">
        <f>L31</f>
        <v>0</v>
      </c>
      <c r="Q31" s="93">
        <f t="shared" si="5"/>
        <v>-1031.5</v>
      </c>
      <c r="R31" s="94"/>
      <c r="S31" s="6"/>
    </row>
    <row r="32" spans="1:20" ht="13.8" thickBot="1" x14ac:dyDescent="0.3">
      <c r="A32" s="105"/>
      <c r="B32" s="737">
        <f t="shared" si="3"/>
        <v>22</v>
      </c>
      <c r="C32" s="96" t="s">
        <v>20</v>
      </c>
      <c r="D32" s="97"/>
      <c r="E32" s="98"/>
      <c r="F32" s="97"/>
      <c r="G32" s="98"/>
      <c r="H32" s="97"/>
      <c r="I32" s="98"/>
      <c r="J32" s="193"/>
      <c r="K32" s="194"/>
      <c r="L32" s="100">
        <f t="shared" si="4"/>
        <v>0</v>
      </c>
      <c r="M32" s="101"/>
      <c r="N32" s="123"/>
      <c r="O32" s="106"/>
      <c r="P32" s="125">
        <f>L32</f>
        <v>0</v>
      </c>
      <c r="Q32" s="103">
        <f t="shared" si="5"/>
        <v>-1031.5</v>
      </c>
      <c r="R32" s="94"/>
      <c r="S32" s="6"/>
    </row>
    <row r="33" spans="1:19" x14ac:dyDescent="0.25">
      <c r="A33" s="42">
        <f>A26+1</f>
        <v>30</v>
      </c>
      <c r="B33" s="253">
        <f t="shared" si="3"/>
        <v>23</v>
      </c>
      <c r="C33" s="11" t="s">
        <v>14</v>
      </c>
      <c r="D33" s="355"/>
      <c r="E33" s="324"/>
      <c r="F33" s="355"/>
      <c r="G33" s="324"/>
      <c r="H33" s="355"/>
      <c r="I33" s="324"/>
      <c r="J33" s="323"/>
      <c r="K33" s="324"/>
      <c r="L33" s="367">
        <f t="shared" si="4"/>
        <v>0</v>
      </c>
      <c r="M33" s="723"/>
      <c r="N33" s="122"/>
      <c r="O33" s="48"/>
      <c r="P33" s="126">
        <f>L33-7.5*R$1</f>
        <v>-7.5</v>
      </c>
      <c r="Q33" s="49">
        <f t="shared" si="5"/>
        <v>-1039</v>
      </c>
      <c r="R33" s="41"/>
      <c r="S33" s="6"/>
    </row>
    <row r="34" spans="1:19" x14ac:dyDescent="0.25">
      <c r="A34" s="42"/>
      <c r="B34" s="253">
        <f t="shared" si="3"/>
        <v>24</v>
      </c>
      <c r="C34" s="11" t="s">
        <v>15</v>
      </c>
      <c r="D34" s="12"/>
      <c r="E34" s="44"/>
      <c r="F34" s="12"/>
      <c r="G34" s="44"/>
      <c r="H34" s="12"/>
      <c r="I34" s="44"/>
      <c r="J34" s="45"/>
      <c r="K34" s="44"/>
      <c r="L34" s="46">
        <f t="shared" si="4"/>
        <v>0</v>
      </c>
      <c r="M34" s="47"/>
      <c r="N34" s="122"/>
      <c r="O34" s="48"/>
      <c r="P34" s="126">
        <f>L34-7.5*R$1</f>
        <v>-7.5</v>
      </c>
      <c r="Q34" s="49">
        <f t="shared" si="5"/>
        <v>-1046.5</v>
      </c>
      <c r="R34" s="41"/>
      <c r="S34" s="6"/>
    </row>
    <row r="35" spans="1:19" x14ac:dyDescent="0.25">
      <c r="A35" s="42"/>
      <c r="B35" s="253">
        <f t="shared" si="3"/>
        <v>25</v>
      </c>
      <c r="C35" s="11" t="s">
        <v>16</v>
      </c>
      <c r="D35" s="12"/>
      <c r="E35" s="44"/>
      <c r="F35" s="12"/>
      <c r="G35" s="44"/>
      <c r="H35" s="12"/>
      <c r="I35" s="44"/>
      <c r="J35" s="45"/>
      <c r="K35" s="44"/>
      <c r="L35" s="46">
        <f t="shared" si="4"/>
        <v>0</v>
      </c>
      <c r="M35" s="47"/>
      <c r="N35" s="122"/>
      <c r="O35" s="48"/>
      <c r="P35" s="126">
        <f>L35-7.5*R$1</f>
        <v>-7.5</v>
      </c>
      <c r="Q35" s="49">
        <f>Q34+P35</f>
        <v>-1054</v>
      </c>
      <c r="R35" s="41"/>
      <c r="S35" s="6"/>
    </row>
    <row r="36" spans="1:19" x14ac:dyDescent="0.25">
      <c r="A36" s="42"/>
      <c r="B36" s="253">
        <f t="shared" si="3"/>
        <v>26</v>
      </c>
      <c r="C36" s="11" t="s">
        <v>17</v>
      </c>
      <c r="D36" s="12"/>
      <c r="E36" s="44"/>
      <c r="F36" s="12"/>
      <c r="G36" s="44"/>
      <c r="H36" s="12"/>
      <c r="I36" s="44"/>
      <c r="J36" s="45"/>
      <c r="K36" s="44"/>
      <c r="L36" s="46">
        <f>(F36-D36)+((G36-E36)/60)+(J36-H36)+((K36-I36)/60)</f>
        <v>0</v>
      </c>
      <c r="M36" s="47"/>
      <c r="N36" s="122"/>
      <c r="O36" s="48"/>
      <c r="P36" s="126">
        <f>L36-7.5*R$1</f>
        <v>-7.5</v>
      </c>
      <c r="Q36" s="49">
        <f>Q35+P36</f>
        <v>-1061.5</v>
      </c>
      <c r="R36" s="41"/>
      <c r="S36" s="6"/>
    </row>
    <row r="37" spans="1:19" x14ac:dyDescent="0.25">
      <c r="A37" s="42"/>
      <c r="B37" s="253">
        <f t="shared" si="3"/>
        <v>27</v>
      </c>
      <c r="C37" s="11" t="s">
        <v>18</v>
      </c>
      <c r="D37" s="12"/>
      <c r="E37" s="44"/>
      <c r="F37" s="12"/>
      <c r="G37" s="44"/>
      <c r="H37" s="12"/>
      <c r="I37" s="44"/>
      <c r="J37" s="45"/>
      <c r="K37" s="44"/>
      <c r="L37" s="46">
        <f t="shared" ref="L37:L44" si="6">(F37-D37)+((G37-E37)/60)+(J37-H37)+((K37-I37)/60)</f>
        <v>0</v>
      </c>
      <c r="M37" s="47"/>
      <c r="N37" s="122"/>
      <c r="O37" s="48"/>
      <c r="P37" s="126">
        <f>L37-7.5*R$1</f>
        <v>-7.5</v>
      </c>
      <c r="Q37" s="49">
        <f t="shared" ref="Q37:Q43" si="7">Q36+P37</f>
        <v>-1069</v>
      </c>
      <c r="R37" s="41"/>
      <c r="S37" s="6"/>
    </row>
    <row r="38" spans="1:19" x14ac:dyDescent="0.25">
      <c r="A38" s="132"/>
      <c r="B38" s="180">
        <f t="shared" si="3"/>
        <v>28</v>
      </c>
      <c r="C38" s="145" t="s">
        <v>19</v>
      </c>
      <c r="D38" s="135"/>
      <c r="E38" s="136"/>
      <c r="F38" s="135"/>
      <c r="G38" s="136"/>
      <c r="H38" s="135"/>
      <c r="I38" s="136"/>
      <c r="J38" s="137"/>
      <c r="K38" s="136"/>
      <c r="L38" s="138">
        <f t="shared" si="6"/>
        <v>0</v>
      </c>
      <c r="M38" s="139"/>
      <c r="N38" s="140"/>
      <c r="O38" s="141"/>
      <c r="P38" s="142">
        <f>L38</f>
        <v>0</v>
      </c>
      <c r="Q38" s="143">
        <f t="shared" si="7"/>
        <v>-1069</v>
      </c>
      <c r="R38" s="144"/>
      <c r="S38" s="6"/>
    </row>
    <row r="39" spans="1:19" ht="13.8" thickBot="1" x14ac:dyDescent="0.3">
      <c r="A39" s="132"/>
      <c r="B39" s="180">
        <f t="shared" si="3"/>
        <v>29</v>
      </c>
      <c r="C39" s="145" t="s">
        <v>20</v>
      </c>
      <c r="D39" s="926"/>
      <c r="E39" s="927"/>
      <c r="F39" s="926"/>
      <c r="G39" s="927"/>
      <c r="H39" s="926"/>
      <c r="I39" s="927"/>
      <c r="J39" s="928"/>
      <c r="K39" s="927"/>
      <c r="L39" s="929">
        <f t="shared" si="6"/>
        <v>0</v>
      </c>
      <c r="M39" s="930"/>
      <c r="N39" s="140"/>
      <c r="O39" s="141"/>
      <c r="P39" s="142">
        <f>L39</f>
        <v>0</v>
      </c>
      <c r="Q39" s="143">
        <f t="shared" si="7"/>
        <v>-1069</v>
      </c>
      <c r="R39" s="144"/>
      <c r="S39" s="6"/>
    </row>
    <row r="40" spans="1:19" x14ac:dyDescent="0.25">
      <c r="A40" s="333">
        <f>A33+1</f>
        <v>31</v>
      </c>
      <c r="B40" s="736">
        <f t="shared" si="3"/>
        <v>30</v>
      </c>
      <c r="C40" s="259" t="s">
        <v>14</v>
      </c>
      <c r="D40" s="492"/>
      <c r="E40" s="326"/>
      <c r="F40" s="492"/>
      <c r="G40" s="326"/>
      <c r="H40" s="492"/>
      <c r="I40" s="326"/>
      <c r="J40" s="543"/>
      <c r="K40" s="326"/>
      <c r="L40" s="327">
        <f t="shared" si="6"/>
        <v>0</v>
      </c>
      <c r="M40" s="328"/>
      <c r="N40" s="329"/>
      <c r="O40" s="493"/>
      <c r="P40" s="662">
        <f>L40-7.5*R$1</f>
        <v>-7.5</v>
      </c>
      <c r="Q40" s="331">
        <f t="shared" si="7"/>
        <v>-1076.5</v>
      </c>
      <c r="R40" s="254"/>
      <c r="S40" s="6"/>
    </row>
    <row r="41" spans="1:19" x14ac:dyDescent="0.25">
      <c r="A41" s="439"/>
      <c r="B41" s="43">
        <f t="shared" si="3"/>
        <v>31</v>
      </c>
      <c r="C41" s="444" t="s">
        <v>15</v>
      </c>
      <c r="D41" s="12"/>
      <c r="E41" s="44"/>
      <c r="F41" s="12"/>
      <c r="G41" s="44"/>
      <c r="H41" s="12"/>
      <c r="I41" s="44"/>
      <c r="J41" s="45"/>
      <c r="K41" s="44"/>
      <c r="L41" s="46">
        <f t="shared" si="6"/>
        <v>0</v>
      </c>
      <c r="M41" s="47"/>
      <c r="N41" s="122"/>
      <c r="O41" s="667"/>
      <c r="P41" s="660">
        <f>L41-7.5*R$1</f>
        <v>-7.5</v>
      </c>
      <c r="Q41" s="468">
        <f t="shared" si="7"/>
        <v>-1084</v>
      </c>
      <c r="R41" s="41"/>
      <c r="S41" s="6"/>
    </row>
    <row r="42" spans="1:19" s="341" customFormat="1" x14ac:dyDescent="0.25">
      <c r="A42" s="587"/>
      <c r="B42" s="180"/>
      <c r="C42" s="680" t="s">
        <v>16</v>
      </c>
      <c r="D42" s="181"/>
      <c r="E42" s="182"/>
      <c r="F42" s="181"/>
      <c r="G42" s="182"/>
      <c r="H42" s="181"/>
      <c r="I42" s="182"/>
      <c r="J42" s="183"/>
      <c r="K42" s="182"/>
      <c r="L42" s="184">
        <f t="shared" si="6"/>
        <v>0</v>
      </c>
      <c r="M42" s="185"/>
      <c r="N42" s="591"/>
      <c r="O42" s="592"/>
      <c r="P42" s="188">
        <v>0</v>
      </c>
      <c r="Q42" s="593">
        <f t="shared" si="7"/>
        <v>-1084</v>
      </c>
      <c r="R42" s="681"/>
      <c r="S42" s="340"/>
    </row>
    <row r="43" spans="1:19" x14ac:dyDescent="0.25">
      <c r="A43" s="179"/>
      <c r="B43" s="180"/>
      <c r="C43" s="239" t="s">
        <v>17</v>
      </c>
      <c r="D43" s="516"/>
      <c r="E43" s="182"/>
      <c r="F43" s="516"/>
      <c r="G43" s="182"/>
      <c r="H43" s="516"/>
      <c r="I43" s="182"/>
      <c r="J43" s="516"/>
      <c r="K43" s="182"/>
      <c r="L43" s="184">
        <f t="shared" si="6"/>
        <v>0</v>
      </c>
      <c r="M43" s="185"/>
      <c r="N43" s="186"/>
      <c r="O43" s="682"/>
      <c r="P43" s="673">
        <v>0</v>
      </c>
      <c r="Q43" s="189">
        <f t="shared" si="7"/>
        <v>-1084</v>
      </c>
      <c r="R43" s="228"/>
      <c r="S43" s="6"/>
    </row>
    <row r="44" spans="1:19" ht="13.8" thickBot="1" x14ac:dyDescent="0.3">
      <c r="A44" s="191"/>
      <c r="B44" s="737"/>
      <c r="C44" s="250" t="s">
        <v>18</v>
      </c>
      <c r="D44" s="193"/>
      <c r="E44" s="194"/>
      <c r="F44" s="193"/>
      <c r="G44" s="194"/>
      <c r="H44" s="193"/>
      <c r="I44" s="194"/>
      <c r="J44" s="195"/>
      <c r="K44" s="194"/>
      <c r="L44" s="196">
        <f t="shared" si="6"/>
        <v>0</v>
      </c>
      <c r="M44" s="197"/>
      <c r="N44" s="198"/>
      <c r="O44" s="683"/>
      <c r="P44" s="305">
        <v>0</v>
      </c>
      <c r="Q44" s="201">
        <f>Q43+P44</f>
        <v>-1084</v>
      </c>
      <c r="R44" s="251"/>
      <c r="S44" s="6"/>
    </row>
    <row r="45" spans="1:19" s="6" customFormat="1" ht="13.8" thickBot="1" x14ac:dyDescent="0.3">
      <c r="A45" s="55"/>
      <c r="B45" s="56"/>
      <c r="C45" s="127" t="s">
        <v>21</v>
      </c>
      <c r="D45" s="56"/>
      <c r="E45" s="56"/>
      <c r="F45" s="56"/>
      <c r="G45" s="57"/>
      <c r="H45" s="56"/>
      <c r="I45" s="56"/>
      <c r="J45" s="56"/>
      <c r="K45" s="56"/>
      <c r="L45" s="58">
        <f>SUM(L5:L44)</f>
        <v>0</v>
      </c>
      <c r="M45" s="59"/>
      <c r="N45" s="55"/>
      <c r="O45" s="82">
        <f>O49</f>
        <v>0</v>
      </c>
      <c r="P45" s="307">
        <f>SUM(P5:P44)</f>
        <v>-165</v>
      </c>
      <c r="Q45" s="308">
        <f>Q44</f>
        <v>-1084</v>
      </c>
      <c r="R45" s="41"/>
    </row>
    <row r="46" spans="1:19" x14ac:dyDescent="0.25">
      <c r="A46" s="52"/>
      <c r="B46" s="118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112" t="s">
        <v>22</v>
      </c>
      <c r="O46" s="113"/>
      <c r="P46" s="63" t="s">
        <v>23</v>
      </c>
      <c r="Q46" s="16"/>
      <c r="R46" s="64"/>
      <c r="S46" s="6"/>
    </row>
    <row r="47" spans="1:19" x14ac:dyDescent="0.25">
      <c r="A47" s="42"/>
      <c r="B47" s="116"/>
      <c r="C47" s="65" t="s">
        <v>24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4"/>
      <c r="O47" s="47">
        <f>O3</f>
        <v>25</v>
      </c>
      <c r="P47" s="10"/>
      <c r="Q47" s="66">
        <f>Q2</f>
        <v>-919</v>
      </c>
      <c r="R47" s="41"/>
      <c r="S47" s="6"/>
    </row>
    <row r="48" spans="1:19" x14ac:dyDescent="0.25">
      <c r="A48" s="42"/>
      <c r="B48" s="116"/>
      <c r="C48" s="65" t="s">
        <v>25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4"/>
      <c r="O48" s="33">
        <v>0</v>
      </c>
      <c r="P48" s="10"/>
      <c r="Q48" s="67">
        <v>0</v>
      </c>
      <c r="R48" s="41"/>
      <c r="S48" s="6"/>
    </row>
    <row r="49" spans="1:19" ht="13.8" thickBot="1" x14ac:dyDescent="0.3">
      <c r="A49" s="42"/>
      <c r="B49" s="116"/>
      <c r="C49" s="68" t="s">
        <v>26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115"/>
      <c r="O49" s="70">
        <f>SUM(O5:O44)*-1</f>
        <v>0</v>
      </c>
      <c r="P49" s="69"/>
      <c r="Q49" s="66">
        <f>P45</f>
        <v>-165</v>
      </c>
      <c r="R49" s="41"/>
      <c r="S49" s="6"/>
    </row>
    <row r="50" spans="1:19" ht="13.8" thickBot="1" x14ac:dyDescent="0.3">
      <c r="A50" s="42"/>
      <c r="B50" s="116"/>
      <c r="C50" s="71" t="s">
        <v>27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117"/>
      <c r="O50" s="73">
        <f>SUM(O47:O49)</f>
        <v>25</v>
      </c>
      <c r="P50" s="72"/>
      <c r="Q50" s="74">
        <f>SUM(Q47:Q49)</f>
        <v>-1084</v>
      </c>
      <c r="R50" s="41"/>
      <c r="S50" s="6"/>
    </row>
    <row r="51" spans="1:19" x14ac:dyDescent="0.25">
      <c r="A51" s="42"/>
      <c r="B51" s="10"/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75"/>
      <c r="R51" s="41"/>
      <c r="S51" s="6"/>
    </row>
    <row r="52" spans="1:19" x14ac:dyDescent="0.25">
      <c r="A52" s="42"/>
      <c r="B52" s="10"/>
      <c r="C52" s="11" t="s">
        <v>28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75"/>
      <c r="R52" s="41"/>
      <c r="S52" s="6"/>
    </row>
    <row r="53" spans="1:19" x14ac:dyDescent="0.25">
      <c r="A53" s="42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69"/>
      <c r="P53" s="69"/>
      <c r="Q53" s="76"/>
      <c r="R53" s="41"/>
      <c r="S53" s="6"/>
    </row>
    <row r="54" spans="1:19" ht="13.8" thickBot="1" x14ac:dyDescent="0.3">
      <c r="A54" s="22"/>
      <c r="B54" s="77"/>
      <c r="C54" s="21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 t="s">
        <v>29</v>
      </c>
      <c r="Q54" s="78"/>
      <c r="R54" s="54"/>
      <c r="S54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>
    <oddFooter>&amp;L&amp;F-  Utskrift &amp;D-  &amp;T  Side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U54"/>
  <sheetViews>
    <sheetView topLeftCell="A37" workbookViewId="0">
      <selection activeCell="A33" sqref="A33:Q39"/>
    </sheetView>
  </sheetViews>
  <sheetFormatPr baseColWidth="10" defaultColWidth="7.88671875" defaultRowHeight="13.2" x14ac:dyDescent="0.25"/>
  <cols>
    <col min="1" max="1" width="3.33203125" style="7" customWidth="1"/>
    <col min="2" max="2" width="3.44140625" style="7" customWidth="1"/>
    <col min="3" max="3" width="8" style="79" customWidth="1"/>
    <col min="4" max="4" width="2.88671875" style="7" customWidth="1"/>
    <col min="5" max="5" width="3.6640625" style="7" customWidth="1"/>
    <col min="6" max="6" width="3.44140625" style="7" customWidth="1"/>
    <col min="7" max="7" width="3.109375" style="7" customWidth="1"/>
    <col min="8" max="8" width="3" style="7" customWidth="1"/>
    <col min="9" max="9" width="3.33203125" style="7" customWidth="1"/>
    <col min="10" max="10" width="3.44140625" style="7" customWidth="1"/>
    <col min="11" max="11" width="3.33203125" style="7" customWidth="1"/>
    <col min="12" max="12" width="4.88671875" style="7" customWidth="1"/>
    <col min="13" max="13" width="4.5546875" style="7" customWidth="1"/>
    <col min="14" max="14" width="5.109375" style="7" customWidth="1"/>
    <col min="15" max="15" width="2.88671875" style="7" customWidth="1"/>
    <col min="16" max="16" width="7.33203125" style="7" customWidth="1"/>
    <col min="17" max="17" width="10.6640625" style="7" customWidth="1"/>
    <col min="18" max="18" width="14.33203125" style="7" customWidth="1"/>
    <col min="19" max="16384" width="7.88671875" style="7"/>
  </cols>
  <sheetData>
    <row r="1" spans="1:21" ht="23.4" thickBot="1" x14ac:dyDescent="0.4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 t="s">
        <v>38</v>
      </c>
      <c r="Q1" s="5">
        <f>Januar!Q1</f>
        <v>2018</v>
      </c>
      <c r="R1" s="233">
        <f>Juli!R1</f>
        <v>1</v>
      </c>
      <c r="S1" s="6"/>
      <c r="U1" s="8"/>
    </row>
    <row r="2" spans="1:21" ht="22.8" x14ac:dyDescent="0.4">
      <c r="A2" s="9" t="s">
        <v>44</v>
      </c>
      <c r="B2" s="10"/>
      <c r="C2" s="11"/>
      <c r="D2" s="12">
        <f>Januar!D2</f>
        <v>0</v>
      </c>
      <c r="E2" s="13"/>
      <c r="F2" s="13"/>
      <c r="G2" s="13"/>
      <c r="H2" s="13"/>
      <c r="I2" s="13"/>
      <c r="J2" s="13"/>
      <c r="K2" s="13"/>
      <c r="L2" s="13"/>
      <c r="M2" s="14"/>
      <c r="N2" s="15" t="s">
        <v>2</v>
      </c>
      <c r="O2" s="16"/>
      <c r="P2" s="17" t="s">
        <v>3</v>
      </c>
      <c r="Q2" s="18">
        <f>Juli!Q50</f>
        <v>-1084</v>
      </c>
      <c r="R2" s="19"/>
      <c r="S2" s="6"/>
    </row>
    <row r="3" spans="1:21" ht="13.8" thickBot="1" x14ac:dyDescent="0.3">
      <c r="A3" s="131" t="s">
        <v>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 t="s">
        <v>31</v>
      </c>
      <c r="O3" s="23">
        <f>Juli!O50</f>
        <v>25</v>
      </c>
      <c r="P3" s="20" t="s">
        <v>5</v>
      </c>
      <c r="Q3" s="24" t="s">
        <v>6</v>
      </c>
      <c r="R3" s="25" t="s">
        <v>7</v>
      </c>
      <c r="S3" s="6"/>
    </row>
    <row r="4" spans="1:21" ht="13.8" thickBot="1" x14ac:dyDescent="0.3">
      <c r="A4" s="128"/>
      <c r="B4" s="129" t="s">
        <v>8</v>
      </c>
      <c r="C4" s="130" t="s">
        <v>9</v>
      </c>
      <c r="D4" s="27" t="s">
        <v>10</v>
      </c>
      <c r="E4" s="28"/>
      <c r="F4" s="28" t="s">
        <v>11</v>
      </c>
      <c r="G4" s="29"/>
      <c r="H4" s="27" t="s">
        <v>10</v>
      </c>
      <c r="I4" s="28"/>
      <c r="J4" s="28" t="s">
        <v>11</v>
      </c>
      <c r="K4" s="29"/>
      <c r="L4" s="27" t="s">
        <v>12</v>
      </c>
      <c r="M4" s="29" t="s">
        <v>32</v>
      </c>
      <c r="N4" s="30" t="s">
        <v>13</v>
      </c>
      <c r="O4" s="31"/>
      <c r="P4" s="26" t="s">
        <v>12</v>
      </c>
      <c r="Q4" s="31" t="s">
        <v>12</v>
      </c>
      <c r="R4" s="32"/>
      <c r="S4" s="6"/>
    </row>
    <row r="5" spans="1:21" x14ac:dyDescent="0.25">
      <c r="A5" s="936">
        <v>31</v>
      </c>
      <c r="B5" s="725"/>
      <c r="C5" s="241" t="s">
        <v>14</v>
      </c>
      <c r="D5" s="242"/>
      <c r="E5" s="243"/>
      <c r="F5" s="242"/>
      <c r="G5" s="243"/>
      <c r="H5" s="242"/>
      <c r="I5" s="243"/>
      <c r="J5" s="244"/>
      <c r="K5" s="243"/>
      <c r="L5" s="245">
        <f t="shared" ref="L5:L20" si="0">(F5-D5)+((G5-E5)/60)+(J5-H5)+((K5-I5)/60)</f>
        <v>0</v>
      </c>
      <c r="M5" s="246"/>
      <c r="N5" s="247"/>
      <c r="O5" s="248"/>
      <c r="P5" s="309">
        <f>L5</f>
        <v>0</v>
      </c>
      <c r="Q5" s="249">
        <f>Q2+P5</f>
        <v>-1084</v>
      </c>
      <c r="R5" s="228"/>
      <c r="S5" s="6"/>
    </row>
    <row r="6" spans="1:21" x14ac:dyDescent="0.25">
      <c r="A6" s="179"/>
      <c r="B6" s="180"/>
      <c r="C6" s="239" t="s">
        <v>15</v>
      </c>
      <c r="D6" s="181"/>
      <c r="E6" s="182"/>
      <c r="F6" s="181"/>
      <c r="G6" s="182"/>
      <c r="H6" s="181"/>
      <c r="I6" s="182"/>
      <c r="J6" s="183"/>
      <c r="K6" s="182"/>
      <c r="L6" s="184">
        <f t="shared" si="0"/>
        <v>0</v>
      </c>
      <c r="M6" s="185"/>
      <c r="N6" s="186"/>
      <c r="O6" s="187"/>
      <c r="P6" s="289">
        <v>0</v>
      </c>
      <c r="Q6" s="189">
        <f>Q5+P6</f>
        <v>-1084</v>
      </c>
      <c r="R6" s="228"/>
      <c r="S6" s="6"/>
    </row>
    <row r="7" spans="1:21" x14ac:dyDescent="0.25">
      <c r="A7" s="252"/>
      <c r="B7" s="253">
        <v>1</v>
      </c>
      <c r="C7" s="256" t="s">
        <v>16</v>
      </c>
      <c r="D7" s="544"/>
      <c r="E7" s="377"/>
      <c r="F7" s="544"/>
      <c r="G7" s="377"/>
      <c r="H7" s="544"/>
      <c r="I7" s="377"/>
      <c r="J7" s="545"/>
      <c r="K7" s="377"/>
      <c r="L7" s="235">
        <f t="shared" si="0"/>
        <v>0</v>
      </c>
      <c r="M7" s="236"/>
      <c r="N7" s="237"/>
      <c r="O7" s="378"/>
      <c r="P7" s="295">
        <f>L7-7.5*R$1</f>
        <v>-7.5</v>
      </c>
      <c r="Q7" s="238">
        <f t="shared" ref="Q7:Q22" si="1">Q6+P7</f>
        <v>-1091.5</v>
      </c>
      <c r="R7" s="254"/>
      <c r="S7" s="6"/>
    </row>
    <row r="8" spans="1:21" x14ac:dyDescent="0.25">
      <c r="A8" s="438"/>
      <c r="B8" s="253">
        <f>B7+1</f>
        <v>2</v>
      </c>
      <c r="C8" s="547" t="s">
        <v>17</v>
      </c>
      <c r="D8" s="544"/>
      <c r="E8" s="377"/>
      <c r="F8" s="544"/>
      <c r="G8" s="377"/>
      <c r="H8" s="544"/>
      <c r="I8" s="377"/>
      <c r="J8" s="544"/>
      <c r="K8" s="377"/>
      <c r="L8" s="235">
        <f>(F8-D8)+((G8-E8)/60)+(J8-H8)+((K8-I8)/60)</f>
        <v>0</v>
      </c>
      <c r="M8" s="236"/>
      <c r="N8" s="237"/>
      <c r="O8" s="378"/>
      <c r="P8" s="295">
        <f>L8-7.5*R$1</f>
        <v>-7.5</v>
      </c>
      <c r="Q8" s="577">
        <f>Q7+P8</f>
        <v>-1099</v>
      </c>
      <c r="R8" s="254"/>
      <c r="S8" s="6"/>
    </row>
    <row r="9" spans="1:21" x14ac:dyDescent="0.25">
      <c r="A9" s="252"/>
      <c r="B9" s="253">
        <f>B8+1</f>
        <v>3</v>
      </c>
      <c r="C9" s="256" t="s">
        <v>18</v>
      </c>
      <c r="D9" s="544"/>
      <c r="E9" s="377"/>
      <c r="F9" s="544"/>
      <c r="G9" s="377"/>
      <c r="H9" s="544"/>
      <c r="I9" s="377"/>
      <c r="J9" s="544"/>
      <c r="K9" s="377"/>
      <c r="L9" s="235">
        <f>(F9-D9)+((G9-E9)/60)+(J9-H9)+((K9-I9)/60)</f>
        <v>0</v>
      </c>
      <c r="M9" s="236"/>
      <c r="N9" s="237"/>
      <c r="O9" s="378"/>
      <c r="P9" s="126">
        <f>L9-7.5*R$1</f>
        <v>-7.5</v>
      </c>
      <c r="Q9" s="577">
        <f>Q8+P9</f>
        <v>-1106.5</v>
      </c>
      <c r="R9" s="254"/>
      <c r="S9" s="6"/>
    </row>
    <row r="10" spans="1:21" x14ac:dyDescent="0.25">
      <c r="A10" s="84"/>
      <c r="B10" s="180">
        <f>B9+1</f>
        <v>4</v>
      </c>
      <c r="C10" s="86" t="s">
        <v>19</v>
      </c>
      <c r="D10" s="87"/>
      <c r="E10" s="88"/>
      <c r="F10" s="87"/>
      <c r="G10" s="88"/>
      <c r="H10" s="87"/>
      <c r="I10" s="88"/>
      <c r="J10" s="89"/>
      <c r="K10" s="88"/>
      <c r="L10" s="90">
        <f t="shared" si="0"/>
        <v>0</v>
      </c>
      <c r="M10" s="91"/>
      <c r="N10" s="119"/>
      <c r="O10" s="92"/>
      <c r="P10" s="124">
        <f>L10</f>
        <v>0</v>
      </c>
      <c r="Q10" s="93">
        <f>Q9+P10</f>
        <v>-1106.5</v>
      </c>
      <c r="R10" s="94"/>
      <c r="S10" s="6"/>
    </row>
    <row r="11" spans="1:21" s="51" customFormat="1" ht="13.8" thickBot="1" x14ac:dyDescent="0.3">
      <c r="A11" s="95"/>
      <c r="B11" s="737">
        <f>B10+1</f>
        <v>5</v>
      </c>
      <c r="C11" s="96" t="s">
        <v>20</v>
      </c>
      <c r="D11" s="97"/>
      <c r="E11" s="98"/>
      <c r="F11" s="97"/>
      <c r="G11" s="98"/>
      <c r="H11" s="97"/>
      <c r="I11" s="98"/>
      <c r="J11" s="99"/>
      <c r="K11" s="98"/>
      <c r="L11" s="100">
        <f t="shared" si="0"/>
        <v>0</v>
      </c>
      <c r="M11" s="101"/>
      <c r="N11" s="120"/>
      <c r="O11" s="102"/>
      <c r="P11" s="125">
        <f>L11</f>
        <v>0</v>
      </c>
      <c r="Q11" s="103">
        <f t="shared" si="1"/>
        <v>-1106.5</v>
      </c>
      <c r="R11" s="94"/>
      <c r="S11" s="50"/>
    </row>
    <row r="12" spans="1:21" x14ac:dyDescent="0.25">
      <c r="A12" s="42">
        <f>A5+1</f>
        <v>32</v>
      </c>
      <c r="B12" s="43">
        <f t="shared" ref="B12:B37" si="2">B11+1</f>
        <v>6</v>
      </c>
      <c r="C12" s="11" t="s">
        <v>14</v>
      </c>
      <c r="D12" s="355"/>
      <c r="E12" s="324"/>
      <c r="F12" s="355"/>
      <c r="G12" s="324"/>
      <c r="H12" s="355"/>
      <c r="I12" s="324"/>
      <c r="J12" s="368"/>
      <c r="K12" s="325"/>
      <c r="L12" s="367">
        <f t="shared" si="0"/>
        <v>0</v>
      </c>
      <c r="M12" s="723"/>
      <c r="N12" s="122"/>
      <c r="O12" s="48"/>
      <c r="P12" s="295">
        <f>L12-7.5*R$1</f>
        <v>-7.5</v>
      </c>
      <c r="Q12" s="49">
        <f t="shared" si="1"/>
        <v>-1114</v>
      </c>
      <c r="R12" s="41"/>
      <c r="S12" s="6"/>
    </row>
    <row r="13" spans="1:21" x14ac:dyDescent="0.25">
      <c r="A13" s="42"/>
      <c r="B13" s="165">
        <f t="shared" si="2"/>
        <v>7</v>
      </c>
      <c r="C13" s="11" t="s">
        <v>15</v>
      </c>
      <c r="D13" s="12"/>
      <c r="E13" s="44"/>
      <c r="F13" s="12"/>
      <c r="G13" s="44"/>
      <c r="H13" s="12"/>
      <c r="I13" s="44"/>
      <c r="J13" s="12"/>
      <c r="K13" s="44"/>
      <c r="L13" s="46">
        <f t="shared" si="0"/>
        <v>0</v>
      </c>
      <c r="M13" s="47"/>
      <c r="N13" s="122"/>
      <c r="O13" s="48"/>
      <c r="P13" s="295">
        <f>L13-7.5*R$1</f>
        <v>-7.5</v>
      </c>
      <c r="Q13" s="49">
        <f t="shared" si="1"/>
        <v>-1121.5</v>
      </c>
      <c r="R13" s="41"/>
      <c r="S13" s="6"/>
    </row>
    <row r="14" spans="1:21" x14ac:dyDescent="0.25">
      <c r="A14" s="42"/>
      <c r="B14" s="165">
        <f t="shared" si="2"/>
        <v>8</v>
      </c>
      <c r="C14" s="11" t="s">
        <v>16</v>
      </c>
      <c r="D14" s="12"/>
      <c r="E14" s="44"/>
      <c r="F14" s="12"/>
      <c r="G14" s="44"/>
      <c r="H14" s="12"/>
      <c r="I14" s="44"/>
      <c r="J14" s="368"/>
      <c r="K14" s="325"/>
      <c r="L14" s="46">
        <f t="shared" si="0"/>
        <v>0</v>
      </c>
      <c r="M14" s="47"/>
      <c r="N14" s="122"/>
      <c r="O14" s="48"/>
      <c r="P14" s="295">
        <f>L14-7.5*R$1</f>
        <v>-7.5</v>
      </c>
      <c r="Q14" s="49">
        <f t="shared" si="1"/>
        <v>-1129</v>
      </c>
      <c r="R14" s="41"/>
      <c r="S14" s="6"/>
    </row>
    <row r="15" spans="1:21" x14ac:dyDescent="0.25">
      <c r="A15" s="42"/>
      <c r="B15" s="165">
        <f t="shared" si="2"/>
        <v>9</v>
      </c>
      <c r="C15" s="11" t="s">
        <v>17</v>
      </c>
      <c r="D15" s="12"/>
      <c r="E15" s="44"/>
      <c r="F15" s="12"/>
      <c r="G15" s="44"/>
      <c r="H15" s="12"/>
      <c r="I15" s="44"/>
      <c r="J15" s="12"/>
      <c r="K15" s="44"/>
      <c r="L15" s="46">
        <f t="shared" si="0"/>
        <v>0</v>
      </c>
      <c r="M15" s="47"/>
      <c r="N15" s="122"/>
      <c r="O15" s="48"/>
      <c r="P15" s="295">
        <f>L15-7.5*R$1</f>
        <v>-7.5</v>
      </c>
      <c r="Q15" s="49">
        <f t="shared" si="1"/>
        <v>-1136.5</v>
      </c>
      <c r="R15" s="41"/>
      <c r="S15" s="6"/>
    </row>
    <row r="16" spans="1:21" x14ac:dyDescent="0.25">
      <c r="A16" s="42"/>
      <c r="B16" s="165">
        <f t="shared" si="2"/>
        <v>10</v>
      </c>
      <c r="C16" s="11" t="s">
        <v>18</v>
      </c>
      <c r="D16" s="12"/>
      <c r="E16" s="44"/>
      <c r="F16" s="12"/>
      <c r="G16" s="44"/>
      <c r="H16" s="12"/>
      <c r="I16" s="44"/>
      <c r="J16" s="355"/>
      <c r="K16" s="324"/>
      <c r="L16" s="46">
        <f t="shared" si="0"/>
        <v>0</v>
      </c>
      <c r="M16" s="47"/>
      <c r="N16" s="122"/>
      <c r="O16" s="48"/>
      <c r="P16" s="126">
        <f>L16-7.5*R$1</f>
        <v>-7.5</v>
      </c>
      <c r="Q16" s="49">
        <f t="shared" si="1"/>
        <v>-1144</v>
      </c>
      <c r="R16" s="41"/>
      <c r="S16" s="6"/>
    </row>
    <row r="17" spans="1:19" x14ac:dyDescent="0.25">
      <c r="A17" s="84"/>
      <c r="B17" s="180">
        <f t="shared" si="2"/>
        <v>11</v>
      </c>
      <c r="C17" s="86" t="s">
        <v>19</v>
      </c>
      <c r="D17" s="87"/>
      <c r="E17" s="88"/>
      <c r="F17" s="87"/>
      <c r="G17" s="88"/>
      <c r="H17" s="87"/>
      <c r="I17" s="88"/>
      <c r="J17" s="89"/>
      <c r="K17" s="88"/>
      <c r="L17" s="90">
        <f t="shared" si="0"/>
        <v>0</v>
      </c>
      <c r="M17" s="91"/>
      <c r="N17" s="119"/>
      <c r="O17" s="92"/>
      <c r="P17" s="124">
        <f>L17</f>
        <v>0</v>
      </c>
      <c r="Q17" s="93">
        <f t="shared" si="1"/>
        <v>-1144</v>
      </c>
      <c r="R17" s="107"/>
      <c r="S17" s="6"/>
    </row>
    <row r="18" spans="1:19" ht="13.8" thickBot="1" x14ac:dyDescent="0.3">
      <c r="A18" s="84"/>
      <c r="B18" s="180">
        <f t="shared" si="2"/>
        <v>12</v>
      </c>
      <c r="C18" s="86" t="s">
        <v>20</v>
      </c>
      <c r="D18" s="730"/>
      <c r="E18" s="731"/>
      <c r="F18" s="730"/>
      <c r="G18" s="731"/>
      <c r="H18" s="730"/>
      <c r="I18" s="731"/>
      <c r="J18" s="732"/>
      <c r="K18" s="731"/>
      <c r="L18" s="733">
        <f t="shared" si="0"/>
        <v>0</v>
      </c>
      <c r="M18" s="734"/>
      <c r="N18" s="119"/>
      <c r="O18" s="92"/>
      <c r="P18" s="124">
        <f>L18</f>
        <v>0</v>
      </c>
      <c r="Q18" s="93">
        <f t="shared" si="1"/>
        <v>-1144</v>
      </c>
      <c r="R18" s="94"/>
      <c r="S18" s="6"/>
    </row>
    <row r="19" spans="1:19" x14ac:dyDescent="0.25">
      <c r="A19" s="52">
        <f>A12+1</f>
        <v>33</v>
      </c>
      <c r="B19" s="736">
        <f t="shared" si="2"/>
        <v>13</v>
      </c>
      <c r="C19" s="3" t="s">
        <v>14</v>
      </c>
      <c r="D19" s="34"/>
      <c r="E19" s="35"/>
      <c r="F19" s="34"/>
      <c r="G19" s="35"/>
      <c r="H19" s="34"/>
      <c r="I19" s="35"/>
      <c r="J19" s="36"/>
      <c r="K19" s="35"/>
      <c r="L19" s="37">
        <f t="shared" si="0"/>
        <v>0</v>
      </c>
      <c r="M19" s="38"/>
      <c r="N19" s="121"/>
      <c r="O19" s="39"/>
      <c r="P19" s="659">
        <f>L19-7.5*R$1</f>
        <v>-7.5</v>
      </c>
      <c r="Q19" s="40">
        <f t="shared" si="1"/>
        <v>-1151.5</v>
      </c>
      <c r="R19" s="53"/>
      <c r="S19" s="6"/>
    </row>
    <row r="20" spans="1:19" x14ac:dyDescent="0.25">
      <c r="A20" s="42"/>
      <c r="B20" s="165">
        <f t="shared" si="2"/>
        <v>14</v>
      </c>
      <c r="C20" s="11" t="s">
        <v>15</v>
      </c>
      <c r="D20" s="12"/>
      <c r="E20" s="44"/>
      <c r="F20" s="12"/>
      <c r="G20" s="44"/>
      <c r="H20" s="12"/>
      <c r="I20" s="44"/>
      <c r="J20" s="45"/>
      <c r="K20" s="44"/>
      <c r="L20" s="46">
        <f t="shared" si="0"/>
        <v>0</v>
      </c>
      <c r="M20" s="47"/>
      <c r="N20" s="122"/>
      <c r="O20" s="48"/>
      <c r="P20" s="295">
        <f>L20-7.5*R$1</f>
        <v>-7.5</v>
      </c>
      <c r="Q20" s="49">
        <f t="shared" si="1"/>
        <v>-1159</v>
      </c>
      <c r="R20" s="41"/>
      <c r="S20" s="6"/>
    </row>
    <row r="21" spans="1:19" x14ac:dyDescent="0.25">
      <c r="A21" s="42"/>
      <c r="B21" s="165">
        <f t="shared" si="2"/>
        <v>15</v>
      </c>
      <c r="C21" s="11" t="s">
        <v>16</v>
      </c>
      <c r="D21" s="12"/>
      <c r="E21" s="44"/>
      <c r="F21" s="12"/>
      <c r="G21" s="44"/>
      <c r="H21" s="12"/>
      <c r="I21" s="44"/>
      <c r="J21" s="45"/>
      <c r="K21" s="44"/>
      <c r="L21" s="46">
        <f t="shared" ref="L21:L36" si="3">(F21-D21)+((G21-E21)/60)+(J21-H21)+((K21-I21)/60)</f>
        <v>0</v>
      </c>
      <c r="M21" s="47"/>
      <c r="N21" s="122"/>
      <c r="O21" s="48"/>
      <c r="P21" s="295">
        <f>L21-7.5*R$1</f>
        <v>-7.5</v>
      </c>
      <c r="Q21" s="49">
        <f t="shared" si="1"/>
        <v>-1166.5</v>
      </c>
      <c r="R21" s="41"/>
      <c r="S21" s="6"/>
    </row>
    <row r="22" spans="1:19" x14ac:dyDescent="0.25">
      <c r="A22" s="42"/>
      <c r="B22" s="165">
        <f t="shared" si="2"/>
        <v>16</v>
      </c>
      <c r="C22" s="11" t="s">
        <v>17</v>
      </c>
      <c r="D22" s="12"/>
      <c r="E22" s="44"/>
      <c r="F22" s="12"/>
      <c r="G22" s="44"/>
      <c r="H22" s="12"/>
      <c r="I22" s="44"/>
      <c r="J22" s="45"/>
      <c r="K22" s="44"/>
      <c r="L22" s="46">
        <f t="shared" si="3"/>
        <v>0</v>
      </c>
      <c r="M22" s="47"/>
      <c r="N22" s="122"/>
      <c r="O22" s="48"/>
      <c r="P22" s="295">
        <f>L22-7.5*R$1</f>
        <v>-7.5</v>
      </c>
      <c r="Q22" s="49">
        <f t="shared" si="1"/>
        <v>-1174</v>
      </c>
      <c r="R22" s="41"/>
      <c r="S22" s="6"/>
    </row>
    <row r="23" spans="1:19" x14ac:dyDescent="0.25">
      <c r="A23" s="42"/>
      <c r="B23" s="165">
        <f t="shared" si="2"/>
        <v>17</v>
      </c>
      <c r="C23" s="11" t="s">
        <v>18</v>
      </c>
      <c r="D23" s="12"/>
      <c r="E23" s="44"/>
      <c r="F23" s="12"/>
      <c r="G23" s="44"/>
      <c r="H23" s="12"/>
      <c r="I23" s="44"/>
      <c r="J23" s="45"/>
      <c r="K23" s="44"/>
      <c r="L23" s="46">
        <f t="shared" si="3"/>
        <v>0</v>
      </c>
      <c r="M23" s="47"/>
      <c r="N23" s="122"/>
      <c r="O23" s="48"/>
      <c r="P23" s="126">
        <f>L23-7.5*R$1</f>
        <v>-7.5</v>
      </c>
      <c r="Q23" s="49">
        <f>Q22+P23</f>
        <v>-1181.5</v>
      </c>
      <c r="R23" s="41"/>
      <c r="S23" s="6"/>
    </row>
    <row r="24" spans="1:19" x14ac:dyDescent="0.25">
      <c r="A24" s="84"/>
      <c r="B24" s="180">
        <f t="shared" si="2"/>
        <v>18</v>
      </c>
      <c r="C24" s="86" t="s">
        <v>19</v>
      </c>
      <c r="D24" s="87"/>
      <c r="E24" s="88"/>
      <c r="F24" s="87"/>
      <c r="G24" s="88"/>
      <c r="H24" s="87"/>
      <c r="I24" s="88"/>
      <c r="J24" s="89"/>
      <c r="K24" s="88"/>
      <c r="L24" s="90">
        <f t="shared" si="3"/>
        <v>0</v>
      </c>
      <c r="M24" s="91"/>
      <c r="N24" s="119"/>
      <c r="O24" s="92"/>
      <c r="P24" s="124">
        <f>L24</f>
        <v>0</v>
      </c>
      <c r="Q24" s="93">
        <f>Q23+P24</f>
        <v>-1181.5</v>
      </c>
      <c r="R24" s="94"/>
      <c r="S24" s="6"/>
    </row>
    <row r="25" spans="1:19" ht="13.8" thickBot="1" x14ac:dyDescent="0.3">
      <c r="A25" s="105"/>
      <c r="B25" s="737">
        <f t="shared" si="2"/>
        <v>19</v>
      </c>
      <c r="C25" s="96" t="s">
        <v>20</v>
      </c>
      <c r="D25" s="97"/>
      <c r="E25" s="98"/>
      <c r="F25" s="97"/>
      <c r="G25" s="98"/>
      <c r="H25" s="97"/>
      <c r="I25" s="98"/>
      <c r="J25" s="99"/>
      <c r="K25" s="98"/>
      <c r="L25" s="100">
        <f t="shared" si="3"/>
        <v>0</v>
      </c>
      <c r="M25" s="101"/>
      <c r="N25" s="123"/>
      <c r="O25" s="106"/>
      <c r="P25" s="125">
        <f>L25</f>
        <v>0</v>
      </c>
      <c r="Q25" s="103">
        <f>Q24+P25</f>
        <v>-1181.5</v>
      </c>
      <c r="R25" s="94"/>
      <c r="S25" s="6"/>
    </row>
    <row r="26" spans="1:19" x14ac:dyDescent="0.25">
      <c r="A26" s="52">
        <f>A19+1</f>
        <v>34</v>
      </c>
      <c r="B26" s="736">
        <f t="shared" si="2"/>
        <v>20</v>
      </c>
      <c r="C26" s="3" t="s">
        <v>14</v>
      </c>
      <c r="D26" s="34"/>
      <c r="E26" s="35"/>
      <c r="F26" s="34"/>
      <c r="G26" s="35"/>
      <c r="H26" s="34"/>
      <c r="I26" s="35"/>
      <c r="J26" s="36"/>
      <c r="K26" s="35"/>
      <c r="L26" s="37">
        <f t="shared" si="3"/>
        <v>0</v>
      </c>
      <c r="M26" s="38"/>
      <c r="N26" s="121"/>
      <c r="O26" s="39"/>
      <c r="P26" s="659">
        <f>L26-7.5*R$1</f>
        <v>-7.5</v>
      </c>
      <c r="Q26" s="40">
        <f t="shared" ref="Q26:Q34" si="4">Q25+P26</f>
        <v>-1189</v>
      </c>
      <c r="R26" s="41"/>
      <c r="S26" s="6"/>
    </row>
    <row r="27" spans="1:19" x14ac:dyDescent="0.25">
      <c r="A27" s="42"/>
      <c r="B27" s="165">
        <f t="shared" si="2"/>
        <v>21</v>
      </c>
      <c r="C27" s="11" t="s">
        <v>15</v>
      </c>
      <c r="D27" s="12"/>
      <c r="E27" s="44"/>
      <c r="F27" s="12"/>
      <c r="G27" s="44"/>
      <c r="H27" s="12"/>
      <c r="I27" s="44"/>
      <c r="J27" s="45"/>
      <c r="K27" s="44"/>
      <c r="L27" s="46">
        <f t="shared" si="3"/>
        <v>0</v>
      </c>
      <c r="M27" s="47"/>
      <c r="N27" s="122"/>
      <c r="O27" s="48"/>
      <c r="P27" s="295">
        <f>L27-7.5*R$1</f>
        <v>-7.5</v>
      </c>
      <c r="Q27" s="49">
        <f t="shared" si="4"/>
        <v>-1196.5</v>
      </c>
      <c r="R27" s="41"/>
      <c r="S27" s="6"/>
    </row>
    <row r="28" spans="1:19" x14ac:dyDescent="0.25">
      <c r="A28" s="42"/>
      <c r="B28" s="165">
        <f t="shared" si="2"/>
        <v>22</v>
      </c>
      <c r="C28" s="11" t="s">
        <v>16</v>
      </c>
      <c r="D28" s="12"/>
      <c r="E28" s="44"/>
      <c r="F28" s="12"/>
      <c r="G28" s="44"/>
      <c r="H28" s="12"/>
      <c r="I28" s="44"/>
      <c r="J28" s="45"/>
      <c r="K28" s="44"/>
      <c r="L28" s="46">
        <f t="shared" si="3"/>
        <v>0</v>
      </c>
      <c r="M28" s="47"/>
      <c r="N28" s="122"/>
      <c r="O28" s="48"/>
      <c r="P28" s="295">
        <f>L28-7.5*R$1</f>
        <v>-7.5</v>
      </c>
      <c r="Q28" s="49">
        <f t="shared" si="4"/>
        <v>-1204</v>
      </c>
      <c r="R28" s="41"/>
      <c r="S28" s="6"/>
    </row>
    <row r="29" spans="1:19" x14ac:dyDescent="0.25">
      <c r="A29" s="42"/>
      <c r="B29" s="165">
        <f t="shared" si="2"/>
        <v>23</v>
      </c>
      <c r="C29" s="11" t="s">
        <v>17</v>
      </c>
      <c r="D29" s="12"/>
      <c r="E29" s="44"/>
      <c r="F29" s="12"/>
      <c r="G29" s="44"/>
      <c r="H29" s="12"/>
      <c r="I29" s="44"/>
      <c r="J29" s="45"/>
      <c r="K29" s="44"/>
      <c r="L29" s="46">
        <f t="shared" si="3"/>
        <v>0</v>
      </c>
      <c r="M29" s="47"/>
      <c r="N29" s="122"/>
      <c r="O29" s="48"/>
      <c r="P29" s="295">
        <f>L29-7.5*R$1</f>
        <v>-7.5</v>
      </c>
      <c r="Q29" s="49">
        <f t="shared" si="4"/>
        <v>-1211.5</v>
      </c>
      <c r="R29" s="41"/>
      <c r="S29" s="6"/>
    </row>
    <row r="30" spans="1:19" x14ac:dyDescent="0.25">
      <c r="A30" s="42"/>
      <c r="B30" s="165">
        <f t="shared" si="2"/>
        <v>24</v>
      </c>
      <c r="C30" s="11" t="s">
        <v>18</v>
      </c>
      <c r="D30" s="12"/>
      <c r="E30" s="44"/>
      <c r="F30" s="12"/>
      <c r="G30" s="44"/>
      <c r="H30" s="12"/>
      <c r="I30" s="44"/>
      <c r="J30" s="45"/>
      <c r="K30" s="44"/>
      <c r="L30" s="46">
        <f t="shared" si="3"/>
        <v>0</v>
      </c>
      <c r="M30" s="47"/>
      <c r="N30" s="122"/>
      <c r="O30" s="48"/>
      <c r="P30" s="126">
        <f>L30-7.5*R$1</f>
        <v>-7.5</v>
      </c>
      <c r="Q30" s="49">
        <f t="shared" si="4"/>
        <v>-1219</v>
      </c>
      <c r="R30" s="41"/>
      <c r="S30" s="6"/>
    </row>
    <row r="31" spans="1:19" x14ac:dyDescent="0.25">
      <c r="A31" s="84"/>
      <c r="B31" s="180">
        <f t="shared" si="2"/>
        <v>25</v>
      </c>
      <c r="C31" s="86" t="s">
        <v>19</v>
      </c>
      <c r="D31" s="87"/>
      <c r="E31" s="88"/>
      <c r="F31" s="87"/>
      <c r="G31" s="88"/>
      <c r="H31" s="87"/>
      <c r="I31" s="88"/>
      <c r="J31" s="89"/>
      <c r="K31" s="88"/>
      <c r="L31" s="90">
        <f t="shared" si="3"/>
        <v>0</v>
      </c>
      <c r="M31" s="91"/>
      <c r="N31" s="119"/>
      <c r="O31" s="92"/>
      <c r="P31" s="124">
        <f>L31</f>
        <v>0</v>
      </c>
      <c r="Q31" s="93">
        <f t="shared" si="4"/>
        <v>-1219</v>
      </c>
      <c r="R31" s="94"/>
      <c r="S31" s="6"/>
    </row>
    <row r="32" spans="1:19" ht="13.8" thickBot="1" x14ac:dyDescent="0.3">
      <c r="A32" s="105"/>
      <c r="B32" s="737">
        <f t="shared" si="2"/>
        <v>26</v>
      </c>
      <c r="C32" s="96" t="s">
        <v>20</v>
      </c>
      <c r="D32" s="97"/>
      <c r="E32" s="98"/>
      <c r="F32" s="97"/>
      <c r="G32" s="98"/>
      <c r="H32" s="97"/>
      <c r="I32" s="98"/>
      <c r="J32" s="99"/>
      <c r="K32" s="98"/>
      <c r="L32" s="100">
        <f t="shared" si="3"/>
        <v>0</v>
      </c>
      <c r="M32" s="101"/>
      <c r="N32" s="123"/>
      <c r="O32" s="106"/>
      <c r="P32" s="125">
        <f>L32</f>
        <v>0</v>
      </c>
      <c r="Q32" s="103">
        <f t="shared" si="4"/>
        <v>-1219</v>
      </c>
      <c r="R32" s="94"/>
      <c r="S32" s="6"/>
    </row>
    <row r="33" spans="1:19" x14ac:dyDescent="0.25">
      <c r="A33" s="52">
        <f>A26+1</f>
        <v>35</v>
      </c>
      <c r="B33" s="736">
        <f t="shared" si="2"/>
        <v>27</v>
      </c>
      <c r="C33" s="3" t="s">
        <v>14</v>
      </c>
      <c r="D33" s="34"/>
      <c r="E33" s="35"/>
      <c r="F33" s="34"/>
      <c r="G33" s="35"/>
      <c r="H33" s="34"/>
      <c r="I33" s="35"/>
      <c r="J33" s="36"/>
      <c r="K33" s="35"/>
      <c r="L33" s="37">
        <f t="shared" si="3"/>
        <v>0</v>
      </c>
      <c r="M33" s="38"/>
      <c r="N33" s="121"/>
      <c r="O33" s="39"/>
      <c r="P33" s="659">
        <f>L33-7.5*R$1</f>
        <v>-7.5</v>
      </c>
      <c r="Q33" s="40">
        <f t="shared" si="4"/>
        <v>-1226.5</v>
      </c>
      <c r="R33" s="41"/>
      <c r="S33" s="6"/>
    </row>
    <row r="34" spans="1:19" x14ac:dyDescent="0.25">
      <c r="A34" s="439"/>
      <c r="B34" s="165">
        <f t="shared" si="2"/>
        <v>28</v>
      </c>
      <c r="C34" s="444" t="s">
        <v>15</v>
      </c>
      <c r="D34" s="12"/>
      <c r="E34" s="44"/>
      <c r="F34" s="12"/>
      <c r="G34" s="44"/>
      <c r="H34" s="12"/>
      <c r="I34" s="44"/>
      <c r="J34" s="45"/>
      <c r="K34" s="44"/>
      <c r="L34" s="46">
        <f t="shared" si="3"/>
        <v>0</v>
      </c>
      <c r="M34" s="47"/>
      <c r="N34" s="122"/>
      <c r="O34" s="48"/>
      <c r="P34" s="295">
        <f>L34-7.5*R$1</f>
        <v>-7.5</v>
      </c>
      <c r="Q34" s="406">
        <f t="shared" si="4"/>
        <v>-1234</v>
      </c>
      <c r="R34" s="41"/>
      <c r="S34" s="6"/>
    </row>
    <row r="35" spans="1:19" x14ac:dyDescent="0.25">
      <c r="A35" s="427"/>
      <c r="B35" s="448">
        <f t="shared" si="2"/>
        <v>29</v>
      </c>
      <c r="C35" s="453" t="s">
        <v>16</v>
      </c>
      <c r="D35" s="12"/>
      <c r="E35" s="44"/>
      <c r="F35" s="12"/>
      <c r="G35" s="44"/>
      <c r="H35" s="12"/>
      <c r="I35" s="44"/>
      <c r="J35" s="45"/>
      <c r="K35" s="44"/>
      <c r="L35" s="168">
        <f t="shared" si="3"/>
        <v>0</v>
      </c>
      <c r="M35" s="169"/>
      <c r="N35" s="122"/>
      <c r="O35" s="48"/>
      <c r="P35" s="295">
        <f>L35-7.5*R$1</f>
        <v>-7.5</v>
      </c>
      <c r="Q35" s="401">
        <f>Q34+P35</f>
        <v>-1241.5</v>
      </c>
      <c r="R35" s="41"/>
      <c r="S35" s="6"/>
    </row>
    <row r="36" spans="1:19" x14ac:dyDescent="0.25">
      <c r="A36" s="428"/>
      <c r="B36" s="448">
        <f t="shared" si="2"/>
        <v>30</v>
      </c>
      <c r="C36" s="614" t="s">
        <v>17</v>
      </c>
      <c r="D36" s="544"/>
      <c r="E36" s="377"/>
      <c r="F36" s="544"/>
      <c r="G36" s="377"/>
      <c r="H36" s="544"/>
      <c r="I36" s="377"/>
      <c r="J36" s="545"/>
      <c r="K36" s="377"/>
      <c r="L36" s="235">
        <f t="shared" si="3"/>
        <v>0</v>
      </c>
      <c r="M36" s="236"/>
      <c r="N36" s="237"/>
      <c r="O36" s="378"/>
      <c r="P36" s="295">
        <f>L36-7.5*R$1</f>
        <v>-7.5</v>
      </c>
      <c r="Q36" s="577">
        <f t="shared" ref="Q36:Q44" si="5">Q35+P36</f>
        <v>-1249</v>
      </c>
      <c r="R36" s="254"/>
      <c r="S36" s="6"/>
    </row>
    <row r="37" spans="1:19" x14ac:dyDescent="0.25">
      <c r="A37" s="42"/>
      <c r="B37" s="429">
        <f t="shared" si="2"/>
        <v>31</v>
      </c>
      <c r="C37" s="11" t="s">
        <v>18</v>
      </c>
      <c r="D37" s="12"/>
      <c r="E37" s="44"/>
      <c r="F37" s="12"/>
      <c r="G37" s="44"/>
      <c r="H37" s="12"/>
      <c r="I37" s="44"/>
      <c r="J37" s="45"/>
      <c r="K37" s="44"/>
      <c r="L37" s="46">
        <f t="shared" ref="L37:L44" si="6">(F37-D37)+((G37-E37)/60)+(J37-H37)+((K37-I37)/60)</f>
        <v>0</v>
      </c>
      <c r="M37" s="47"/>
      <c r="N37" s="122"/>
      <c r="O37" s="48"/>
      <c r="P37" s="295">
        <f>L37-7.5*R$1</f>
        <v>-7.5</v>
      </c>
      <c r="Q37" s="49">
        <f t="shared" si="5"/>
        <v>-1256.5</v>
      </c>
      <c r="R37" s="41"/>
      <c r="S37" s="6"/>
    </row>
    <row r="38" spans="1:19" x14ac:dyDescent="0.25">
      <c r="A38" s="179"/>
      <c r="B38" s="180"/>
      <c r="C38" s="190" t="s">
        <v>19</v>
      </c>
      <c r="D38" s="181"/>
      <c r="E38" s="182"/>
      <c r="F38" s="181"/>
      <c r="G38" s="182"/>
      <c r="H38" s="181"/>
      <c r="I38" s="182"/>
      <c r="J38" s="183"/>
      <c r="K38" s="182"/>
      <c r="L38" s="184">
        <f t="shared" si="6"/>
        <v>0</v>
      </c>
      <c r="M38" s="185"/>
      <c r="N38" s="186"/>
      <c r="O38" s="187"/>
      <c r="P38" s="188">
        <f t="shared" ref="P38:P44" si="7">L38</f>
        <v>0</v>
      </c>
      <c r="Q38" s="189">
        <f t="shared" si="5"/>
        <v>-1256.5</v>
      </c>
      <c r="R38" s="228"/>
      <c r="S38" s="6"/>
    </row>
    <row r="39" spans="1:19" ht="13.8" thickBot="1" x14ac:dyDescent="0.3">
      <c r="A39" s="191"/>
      <c r="B39" s="737"/>
      <c r="C39" s="192" t="s">
        <v>20</v>
      </c>
      <c r="D39" s="193"/>
      <c r="E39" s="194"/>
      <c r="F39" s="193"/>
      <c r="G39" s="194"/>
      <c r="H39" s="193"/>
      <c r="I39" s="194"/>
      <c r="J39" s="195"/>
      <c r="K39" s="194"/>
      <c r="L39" s="196">
        <f t="shared" si="6"/>
        <v>0</v>
      </c>
      <c r="M39" s="197"/>
      <c r="N39" s="198"/>
      <c r="O39" s="199"/>
      <c r="P39" s="200">
        <f t="shared" si="7"/>
        <v>0</v>
      </c>
      <c r="Q39" s="482">
        <f t="shared" si="5"/>
        <v>-1256.5</v>
      </c>
      <c r="R39" s="228"/>
      <c r="S39" s="6"/>
    </row>
    <row r="40" spans="1:19" x14ac:dyDescent="0.25">
      <c r="A40" s="179"/>
      <c r="B40" s="180"/>
      <c r="C40" s="239" t="s">
        <v>14</v>
      </c>
      <c r="D40" s="589"/>
      <c r="E40" s="590"/>
      <c r="F40" s="589"/>
      <c r="G40" s="590"/>
      <c r="H40" s="589"/>
      <c r="I40" s="590"/>
      <c r="J40" s="937"/>
      <c r="K40" s="590"/>
      <c r="L40" s="474">
        <f t="shared" si="6"/>
        <v>0</v>
      </c>
      <c r="M40" s="918"/>
      <c r="N40" s="186"/>
      <c r="O40" s="419"/>
      <c r="P40" s="673">
        <v>0</v>
      </c>
      <c r="Q40" s="189">
        <f>Q39+P40</f>
        <v>-1256.5</v>
      </c>
      <c r="R40" s="228"/>
      <c r="S40" s="6"/>
    </row>
    <row r="41" spans="1:19" x14ac:dyDescent="0.25">
      <c r="A41" s="132"/>
      <c r="B41" s="133"/>
      <c r="C41" s="134" t="s">
        <v>15</v>
      </c>
      <c r="D41" s="135"/>
      <c r="E41" s="136"/>
      <c r="F41" s="135"/>
      <c r="G41" s="136"/>
      <c r="H41" s="135"/>
      <c r="I41" s="136"/>
      <c r="J41" s="137"/>
      <c r="K41" s="136"/>
      <c r="L41" s="138">
        <f t="shared" si="6"/>
        <v>0</v>
      </c>
      <c r="M41" s="139"/>
      <c r="N41" s="140"/>
      <c r="O41" s="294"/>
      <c r="P41" s="296">
        <f t="shared" si="7"/>
        <v>0</v>
      </c>
      <c r="Q41" s="143">
        <f t="shared" si="5"/>
        <v>-1256.5</v>
      </c>
      <c r="R41" s="144"/>
      <c r="S41" s="6"/>
    </row>
    <row r="42" spans="1:19" x14ac:dyDescent="0.25">
      <c r="A42" s="132"/>
      <c r="B42" s="133"/>
      <c r="C42" s="134" t="s">
        <v>16</v>
      </c>
      <c r="D42" s="135"/>
      <c r="E42" s="136"/>
      <c r="F42" s="135"/>
      <c r="G42" s="136"/>
      <c r="H42" s="135"/>
      <c r="I42" s="136"/>
      <c r="J42" s="137"/>
      <c r="K42" s="136"/>
      <c r="L42" s="138">
        <f t="shared" si="6"/>
        <v>0</v>
      </c>
      <c r="M42" s="139"/>
      <c r="N42" s="140"/>
      <c r="O42" s="294"/>
      <c r="P42" s="296">
        <f t="shared" si="7"/>
        <v>0</v>
      </c>
      <c r="Q42" s="143">
        <f t="shared" si="5"/>
        <v>-1256.5</v>
      </c>
      <c r="R42" s="144"/>
      <c r="S42" s="6"/>
    </row>
    <row r="43" spans="1:19" x14ac:dyDescent="0.25">
      <c r="A43" s="84"/>
      <c r="B43" s="85"/>
      <c r="C43" s="108" t="s">
        <v>17</v>
      </c>
      <c r="D43" s="87"/>
      <c r="E43" s="88"/>
      <c r="F43" s="87"/>
      <c r="G43" s="88"/>
      <c r="H43" s="87"/>
      <c r="I43" s="88"/>
      <c r="J43" s="89"/>
      <c r="K43" s="88"/>
      <c r="L43" s="90">
        <f t="shared" si="6"/>
        <v>0</v>
      </c>
      <c r="M43" s="91"/>
      <c r="N43" s="119"/>
      <c r="O43" s="311"/>
      <c r="P43" s="313">
        <f t="shared" si="7"/>
        <v>0</v>
      </c>
      <c r="Q43" s="93">
        <f t="shared" si="5"/>
        <v>-1256.5</v>
      </c>
      <c r="R43" s="94"/>
      <c r="S43" s="6"/>
    </row>
    <row r="44" spans="1:19" ht="13.8" thickBot="1" x14ac:dyDescent="0.3">
      <c r="A44" s="105"/>
      <c r="B44" s="109"/>
      <c r="C44" s="110" t="s">
        <v>18</v>
      </c>
      <c r="D44" s="97"/>
      <c r="E44" s="98"/>
      <c r="F44" s="97"/>
      <c r="G44" s="98"/>
      <c r="H44" s="97"/>
      <c r="I44" s="98"/>
      <c r="J44" s="99"/>
      <c r="K44" s="98"/>
      <c r="L44" s="100">
        <f t="shared" si="6"/>
        <v>0</v>
      </c>
      <c r="M44" s="101"/>
      <c r="N44" s="123"/>
      <c r="O44" s="317"/>
      <c r="P44" s="314">
        <f t="shared" si="7"/>
        <v>0</v>
      </c>
      <c r="Q44" s="103">
        <f t="shared" si="5"/>
        <v>-1256.5</v>
      </c>
      <c r="R44" s="111"/>
      <c r="S44" s="6"/>
    </row>
    <row r="45" spans="1:19" s="6" customFormat="1" ht="13.8" thickBot="1" x14ac:dyDescent="0.3">
      <c r="A45" s="55"/>
      <c r="B45" s="56"/>
      <c r="C45" s="127" t="s">
        <v>21</v>
      </c>
      <c r="D45" s="56"/>
      <c r="E45" s="56"/>
      <c r="F45" s="56"/>
      <c r="G45" s="57"/>
      <c r="H45" s="56"/>
      <c r="I45" s="56"/>
      <c r="J45" s="56"/>
      <c r="K45" s="56"/>
      <c r="L45" s="58">
        <f>SUM(L5:L44)</f>
        <v>0</v>
      </c>
      <c r="M45" s="59"/>
      <c r="N45" s="55"/>
      <c r="O45" s="60">
        <f>O49</f>
        <v>0</v>
      </c>
      <c r="P45" s="307">
        <f>SUM(P5:P44)</f>
        <v>-172.5</v>
      </c>
      <c r="Q45" s="308">
        <f>Q44</f>
        <v>-1256.5</v>
      </c>
      <c r="R45" s="41"/>
    </row>
    <row r="46" spans="1:19" x14ac:dyDescent="0.25">
      <c r="A46" s="52"/>
      <c r="B46" s="118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112" t="s">
        <v>22</v>
      </c>
      <c r="O46" s="113"/>
      <c r="P46" s="63" t="s">
        <v>23</v>
      </c>
      <c r="Q46" s="16"/>
      <c r="R46" s="64"/>
      <c r="S46" s="6"/>
    </row>
    <row r="47" spans="1:19" x14ac:dyDescent="0.25">
      <c r="A47" s="42"/>
      <c r="B47" s="116"/>
      <c r="C47" s="65" t="s">
        <v>24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4"/>
      <c r="O47" s="47">
        <f>O3</f>
        <v>25</v>
      </c>
      <c r="P47" s="10"/>
      <c r="Q47" s="66">
        <f>Q2</f>
        <v>-1084</v>
      </c>
      <c r="R47" s="41"/>
      <c r="S47" s="6"/>
    </row>
    <row r="48" spans="1:19" x14ac:dyDescent="0.25">
      <c r="A48" s="42"/>
      <c r="B48" s="116"/>
      <c r="C48" s="65" t="s">
        <v>25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4"/>
      <c r="O48" s="33">
        <v>0</v>
      </c>
      <c r="P48" s="10"/>
      <c r="Q48" s="67">
        <v>0</v>
      </c>
      <c r="R48" s="41"/>
      <c r="S48" s="6"/>
    </row>
    <row r="49" spans="1:19" ht="13.8" thickBot="1" x14ac:dyDescent="0.3">
      <c r="A49" s="42"/>
      <c r="B49" s="116"/>
      <c r="C49" s="68" t="s">
        <v>26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115"/>
      <c r="O49" s="70">
        <f>SUM(O5:O44)*-1</f>
        <v>0</v>
      </c>
      <c r="P49" s="69"/>
      <c r="Q49" s="66">
        <f>P45</f>
        <v>-172.5</v>
      </c>
      <c r="R49" s="41"/>
      <c r="S49" s="6"/>
    </row>
    <row r="50" spans="1:19" ht="13.8" thickBot="1" x14ac:dyDescent="0.3">
      <c r="A50" s="42"/>
      <c r="B50" s="116"/>
      <c r="C50" s="71" t="s">
        <v>27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117"/>
      <c r="O50" s="73">
        <f>SUM(O47:O49)</f>
        <v>25</v>
      </c>
      <c r="P50" s="72"/>
      <c r="Q50" s="74">
        <f>SUM(Q47:Q49)</f>
        <v>-1256.5</v>
      </c>
      <c r="R50" s="41"/>
      <c r="S50" s="6"/>
    </row>
    <row r="51" spans="1:19" x14ac:dyDescent="0.25">
      <c r="A51" s="42"/>
      <c r="B51" s="10"/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75"/>
      <c r="R51" s="41"/>
      <c r="S51" s="6"/>
    </row>
    <row r="52" spans="1:19" x14ac:dyDescent="0.25">
      <c r="A52" s="42"/>
      <c r="B52" s="10"/>
      <c r="C52" s="11" t="s">
        <v>28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75"/>
      <c r="R52" s="41"/>
      <c r="S52" s="6"/>
    </row>
    <row r="53" spans="1:19" x14ac:dyDescent="0.25">
      <c r="A53" s="42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69"/>
      <c r="P53" s="69"/>
      <c r="Q53" s="76"/>
      <c r="R53" s="41"/>
      <c r="S53" s="6"/>
    </row>
    <row r="54" spans="1:19" ht="13.8" thickBot="1" x14ac:dyDescent="0.3">
      <c r="A54" s="22"/>
      <c r="B54" s="77"/>
      <c r="C54" s="21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 t="s">
        <v>29</v>
      </c>
      <c r="Q54" s="78"/>
      <c r="R54" s="54"/>
      <c r="S54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>
    <oddFooter>&amp;L&amp;F-  Utskrift &amp;D-  &amp;T  Side 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U54"/>
  <sheetViews>
    <sheetView topLeftCell="A25" workbookViewId="0">
      <selection activeCell="U46" sqref="U46"/>
    </sheetView>
  </sheetViews>
  <sheetFormatPr baseColWidth="10" defaultColWidth="7.88671875" defaultRowHeight="13.2" x14ac:dyDescent="0.25"/>
  <cols>
    <col min="1" max="1" width="3" style="7" customWidth="1"/>
    <col min="2" max="2" width="3.44140625" style="7" customWidth="1"/>
    <col min="3" max="3" width="7" style="79" customWidth="1"/>
    <col min="4" max="4" width="2.88671875" style="7" customWidth="1"/>
    <col min="5" max="5" width="3" style="7" customWidth="1"/>
    <col min="6" max="6" width="3.44140625" style="7" customWidth="1"/>
    <col min="7" max="7" width="3" style="7" customWidth="1"/>
    <col min="8" max="8" width="2.6640625" style="7" customWidth="1"/>
    <col min="9" max="9" width="3" style="7" customWidth="1"/>
    <col min="10" max="10" width="3.44140625" style="7" customWidth="1"/>
    <col min="11" max="11" width="3.109375" style="7" customWidth="1"/>
    <col min="12" max="12" width="5.5546875" style="7" customWidth="1"/>
    <col min="13" max="13" width="4.5546875" style="7" customWidth="1"/>
    <col min="14" max="14" width="5.109375" style="7" customWidth="1"/>
    <col min="15" max="15" width="2.88671875" style="7" customWidth="1"/>
    <col min="16" max="16" width="7.33203125" style="7" customWidth="1"/>
    <col min="17" max="17" width="8" style="7" customWidth="1"/>
    <col min="18" max="18" width="14.33203125" style="7" customWidth="1"/>
    <col min="19" max="16384" width="7.88671875" style="7"/>
  </cols>
  <sheetData>
    <row r="1" spans="1:21" ht="23.4" thickBot="1" x14ac:dyDescent="0.4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 t="s">
        <v>39</v>
      </c>
      <c r="Q1" s="5">
        <f>Januar!Q1</f>
        <v>2018</v>
      </c>
      <c r="R1" s="233">
        <f>August!R1</f>
        <v>1</v>
      </c>
      <c r="S1" s="6"/>
      <c r="U1" s="8"/>
    </row>
    <row r="2" spans="1:21" ht="22.8" x14ac:dyDescent="0.4">
      <c r="A2" s="9" t="s">
        <v>44</v>
      </c>
      <c r="B2" s="10"/>
      <c r="C2" s="11"/>
      <c r="D2" s="12">
        <f>Januar!D2</f>
        <v>0</v>
      </c>
      <c r="E2" s="13"/>
      <c r="F2" s="13"/>
      <c r="G2" s="13"/>
      <c r="H2" s="13"/>
      <c r="I2" s="13"/>
      <c r="J2" s="13"/>
      <c r="K2" s="13"/>
      <c r="L2" s="13"/>
      <c r="M2" s="14"/>
      <c r="N2" s="15" t="s">
        <v>2</v>
      </c>
      <c r="O2" s="16"/>
      <c r="P2" s="17" t="s">
        <v>3</v>
      </c>
      <c r="Q2" s="18">
        <f>August!Q50</f>
        <v>-1256.5</v>
      </c>
      <c r="R2" s="19"/>
      <c r="S2" s="6"/>
    </row>
    <row r="3" spans="1:21" ht="13.8" thickBot="1" x14ac:dyDescent="0.3">
      <c r="A3" s="131" t="s">
        <v>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 t="s">
        <v>31</v>
      </c>
      <c r="O3" s="23">
        <f>August!O50</f>
        <v>25</v>
      </c>
      <c r="P3" s="20" t="s">
        <v>5</v>
      </c>
      <c r="Q3" s="24" t="s">
        <v>6</v>
      </c>
      <c r="R3" s="25" t="s">
        <v>7</v>
      </c>
      <c r="S3" s="6"/>
    </row>
    <row r="4" spans="1:21" ht="13.8" thickBot="1" x14ac:dyDescent="0.3">
      <c r="A4" s="128"/>
      <c r="B4" s="129" t="s">
        <v>8</v>
      </c>
      <c r="C4" s="130" t="s">
        <v>9</v>
      </c>
      <c r="D4" s="27" t="s">
        <v>10</v>
      </c>
      <c r="E4" s="28"/>
      <c r="F4" s="28" t="s">
        <v>11</v>
      </c>
      <c r="G4" s="29"/>
      <c r="H4" s="27" t="s">
        <v>10</v>
      </c>
      <c r="I4" s="28"/>
      <c r="J4" s="28" t="s">
        <v>11</v>
      </c>
      <c r="K4" s="29"/>
      <c r="L4" s="27" t="s">
        <v>12</v>
      </c>
      <c r="M4" s="29" t="s">
        <v>32</v>
      </c>
      <c r="N4" s="30" t="s">
        <v>13</v>
      </c>
      <c r="O4" s="31"/>
      <c r="P4" s="26" t="s">
        <v>12</v>
      </c>
      <c r="Q4" s="31" t="s">
        <v>12</v>
      </c>
      <c r="R4" s="32"/>
      <c r="S4" s="6"/>
    </row>
    <row r="5" spans="1:21" x14ac:dyDescent="0.25">
      <c r="A5" s="286">
        <v>35</v>
      </c>
      <c r="B5" s="285"/>
      <c r="C5" s="156" t="s">
        <v>14</v>
      </c>
      <c r="D5" s="157"/>
      <c r="E5" s="158"/>
      <c r="F5" s="157"/>
      <c r="G5" s="158"/>
      <c r="H5" s="157"/>
      <c r="I5" s="158"/>
      <c r="J5" s="159"/>
      <c r="K5" s="158"/>
      <c r="L5" s="184">
        <f>(F5-D5)+((G5-E5)/60)+(J5-H5)+((K5-I5)/60)</f>
        <v>0</v>
      </c>
      <c r="M5" s="160"/>
      <c r="N5" s="161"/>
      <c r="O5" s="162"/>
      <c r="P5" s="142">
        <f>L5</f>
        <v>0</v>
      </c>
      <c r="Q5" s="163">
        <f>Q2+P5</f>
        <v>-1256.5</v>
      </c>
      <c r="R5" s="228"/>
      <c r="S5" s="6"/>
    </row>
    <row r="6" spans="1:21" x14ac:dyDescent="0.25">
      <c r="A6" s="179"/>
      <c r="B6" s="180"/>
      <c r="C6" s="134" t="s">
        <v>15</v>
      </c>
      <c r="D6" s="135"/>
      <c r="E6" s="136"/>
      <c r="F6" s="135"/>
      <c r="G6" s="136"/>
      <c r="H6" s="135"/>
      <c r="I6" s="136"/>
      <c r="J6" s="137"/>
      <c r="K6" s="136"/>
      <c r="L6" s="184">
        <f>(F6-D6)+((G6-E6)/60)+(J6-H6)+((K6-I6)/60)</f>
        <v>0</v>
      </c>
      <c r="M6" s="139"/>
      <c r="N6" s="140"/>
      <c r="O6" s="141"/>
      <c r="P6" s="142">
        <f>L6</f>
        <v>0</v>
      </c>
      <c r="Q6" s="143">
        <f>Q5+P6</f>
        <v>-1256.5</v>
      </c>
      <c r="R6" s="228"/>
      <c r="S6" s="6"/>
    </row>
    <row r="7" spans="1:21" x14ac:dyDescent="0.25">
      <c r="A7" s="179"/>
      <c r="B7" s="180"/>
      <c r="C7" s="134" t="s">
        <v>16</v>
      </c>
      <c r="D7" s="135"/>
      <c r="E7" s="136"/>
      <c r="F7" s="135"/>
      <c r="G7" s="136"/>
      <c r="H7" s="135"/>
      <c r="I7" s="136"/>
      <c r="J7" s="137"/>
      <c r="K7" s="136"/>
      <c r="L7" s="184">
        <f>(F7-D7)+((G7-E7)/60)+(J7-H7)+((K7-I7)/60)</f>
        <v>0</v>
      </c>
      <c r="M7" s="139"/>
      <c r="N7" s="140"/>
      <c r="O7" s="141"/>
      <c r="P7" s="142">
        <f>L7</f>
        <v>0</v>
      </c>
      <c r="Q7" s="143">
        <f t="shared" ref="Q7:Q22" si="0">Q6+P7</f>
        <v>-1256.5</v>
      </c>
      <c r="R7" s="228"/>
      <c r="S7" s="6"/>
    </row>
    <row r="8" spans="1:21" x14ac:dyDescent="0.25">
      <c r="A8" s="179"/>
      <c r="B8" s="180"/>
      <c r="C8" s="239" t="s">
        <v>17</v>
      </c>
      <c r="D8" s="181"/>
      <c r="E8" s="182"/>
      <c r="F8" s="181"/>
      <c r="G8" s="182"/>
      <c r="H8" s="181"/>
      <c r="I8" s="182"/>
      <c r="J8" s="183"/>
      <c r="K8" s="182"/>
      <c r="L8" s="184">
        <f>(F8-D8)+((G8-E8)/60)+(J8-H8)+((K8-I8)/60)</f>
        <v>0</v>
      </c>
      <c r="M8" s="185"/>
      <c r="N8" s="186"/>
      <c r="O8" s="187"/>
      <c r="P8" s="188">
        <f>L8</f>
        <v>0</v>
      </c>
      <c r="Q8" s="189">
        <f t="shared" si="0"/>
        <v>-1256.5</v>
      </c>
      <c r="R8" s="228"/>
      <c r="S8" s="6"/>
    </row>
    <row r="9" spans="1:21" x14ac:dyDescent="0.25">
      <c r="A9" s="179"/>
      <c r="B9" s="180"/>
      <c r="C9" s="239" t="s">
        <v>18</v>
      </c>
      <c r="D9" s="181"/>
      <c r="E9" s="182"/>
      <c r="F9" s="181"/>
      <c r="G9" s="182"/>
      <c r="H9" s="181"/>
      <c r="I9" s="182"/>
      <c r="J9" s="183"/>
      <c r="K9" s="182"/>
      <c r="L9" s="184">
        <f t="shared" ref="L9:L24" si="1">(F9-D9)+((G9-E9)/60)+(J9-H9)+((K9-I9)/60)</f>
        <v>0</v>
      </c>
      <c r="M9" s="185"/>
      <c r="N9" s="186"/>
      <c r="O9" s="187"/>
      <c r="P9" s="188">
        <v>0</v>
      </c>
      <c r="Q9" s="189">
        <f t="shared" si="0"/>
        <v>-1256.5</v>
      </c>
      <c r="R9" s="575"/>
      <c r="S9" s="6"/>
    </row>
    <row r="10" spans="1:21" x14ac:dyDescent="0.25">
      <c r="A10" s="84"/>
      <c r="B10" s="180">
        <v>1</v>
      </c>
      <c r="C10" s="86" t="s">
        <v>19</v>
      </c>
      <c r="D10" s="87"/>
      <c r="E10" s="88"/>
      <c r="F10" s="87"/>
      <c r="G10" s="88"/>
      <c r="H10" s="87"/>
      <c r="I10" s="88"/>
      <c r="J10" s="89"/>
      <c r="K10" s="88"/>
      <c r="L10" s="138">
        <f t="shared" si="1"/>
        <v>0</v>
      </c>
      <c r="M10" s="91"/>
      <c r="N10" s="119"/>
      <c r="O10" s="92"/>
      <c r="P10" s="124">
        <f>L10</f>
        <v>0</v>
      </c>
      <c r="Q10" s="93">
        <f t="shared" si="0"/>
        <v>-1256.5</v>
      </c>
      <c r="R10" s="94"/>
      <c r="S10" s="6"/>
    </row>
    <row r="11" spans="1:21" s="51" customFormat="1" ht="13.8" thickBot="1" x14ac:dyDescent="0.3">
      <c r="A11" s="883"/>
      <c r="B11" s="180">
        <f t="shared" ref="B10:B15" si="2">B10+1</f>
        <v>2</v>
      </c>
      <c r="C11" s="86" t="s">
        <v>20</v>
      </c>
      <c r="D11" s="730"/>
      <c r="E11" s="731"/>
      <c r="F11" s="730"/>
      <c r="G11" s="731"/>
      <c r="H11" s="730"/>
      <c r="I11" s="731"/>
      <c r="J11" s="732"/>
      <c r="K11" s="731"/>
      <c r="L11" s="929">
        <f t="shared" si="1"/>
        <v>0</v>
      </c>
      <c r="M11" s="734"/>
      <c r="N11" s="884"/>
      <c r="O11" s="885"/>
      <c r="P11" s="124">
        <f>L11</f>
        <v>0</v>
      </c>
      <c r="Q11" s="93">
        <f t="shared" si="0"/>
        <v>-1256.5</v>
      </c>
      <c r="R11" s="94"/>
      <c r="S11" s="50"/>
    </row>
    <row r="12" spans="1:21" ht="13.8" thickBot="1" x14ac:dyDescent="0.3">
      <c r="A12" s="333">
        <v>36</v>
      </c>
      <c r="B12" s="803">
        <f t="shared" si="2"/>
        <v>3</v>
      </c>
      <c r="C12" s="259" t="s">
        <v>14</v>
      </c>
      <c r="D12" s="492"/>
      <c r="E12" s="326"/>
      <c r="F12" s="492"/>
      <c r="G12" s="326"/>
      <c r="H12" s="492"/>
      <c r="I12" s="326"/>
      <c r="J12" s="543"/>
      <c r="K12" s="326"/>
      <c r="L12" s="327">
        <f t="shared" si="1"/>
        <v>0</v>
      </c>
      <c r="M12" s="328"/>
      <c r="N12" s="329"/>
      <c r="O12" s="462"/>
      <c r="P12" s="938">
        <f>L12-7.5*R$1</f>
        <v>-7.5</v>
      </c>
      <c r="Q12" s="939">
        <f>Q11+P12</f>
        <v>-1264</v>
      </c>
      <c r="R12" s="254"/>
      <c r="S12" s="6"/>
    </row>
    <row r="13" spans="1:21" x14ac:dyDescent="0.25">
      <c r="A13" s="252"/>
      <c r="B13" s="253">
        <f t="shared" si="2"/>
        <v>4</v>
      </c>
      <c r="C13" s="256" t="s">
        <v>15</v>
      </c>
      <c r="D13" s="544"/>
      <c r="E13" s="377"/>
      <c r="F13" s="544"/>
      <c r="G13" s="377"/>
      <c r="H13" s="544"/>
      <c r="I13" s="377"/>
      <c r="J13" s="545"/>
      <c r="K13" s="377"/>
      <c r="L13" s="235">
        <f t="shared" si="1"/>
        <v>0</v>
      </c>
      <c r="M13" s="236"/>
      <c r="N13" s="237"/>
      <c r="O13" s="378"/>
      <c r="P13" s="576">
        <f>L13-7.5*R$1</f>
        <v>-7.5</v>
      </c>
      <c r="Q13" s="238">
        <f t="shared" si="0"/>
        <v>-1271.5</v>
      </c>
      <c r="R13" s="254"/>
      <c r="S13" s="6"/>
    </row>
    <row r="14" spans="1:21" x14ac:dyDescent="0.25">
      <c r="A14" s="252"/>
      <c r="B14" s="253">
        <f t="shared" si="2"/>
        <v>5</v>
      </c>
      <c r="C14" s="256" t="s">
        <v>16</v>
      </c>
      <c r="D14" s="544"/>
      <c r="E14" s="377"/>
      <c r="F14" s="544"/>
      <c r="G14" s="377"/>
      <c r="H14" s="544"/>
      <c r="I14" s="377"/>
      <c r="J14" s="545"/>
      <c r="K14" s="377"/>
      <c r="L14" s="235">
        <f t="shared" si="1"/>
        <v>0</v>
      </c>
      <c r="M14" s="236"/>
      <c r="N14" s="237"/>
      <c r="O14" s="378"/>
      <c r="P14" s="576">
        <f>L14-7.5*R$1</f>
        <v>-7.5</v>
      </c>
      <c r="Q14" s="238">
        <f t="shared" si="0"/>
        <v>-1279</v>
      </c>
      <c r="R14" s="254"/>
      <c r="S14" s="6"/>
    </row>
    <row r="15" spans="1:21" x14ac:dyDescent="0.25">
      <c r="A15" s="252"/>
      <c r="B15" s="253">
        <f t="shared" si="2"/>
        <v>6</v>
      </c>
      <c r="C15" s="256" t="s">
        <v>17</v>
      </c>
      <c r="D15" s="544"/>
      <c r="E15" s="377"/>
      <c r="F15" s="544"/>
      <c r="G15" s="377"/>
      <c r="H15" s="544"/>
      <c r="I15" s="377"/>
      <c r="J15" s="545"/>
      <c r="K15" s="377"/>
      <c r="L15" s="235">
        <f t="shared" si="1"/>
        <v>0</v>
      </c>
      <c r="M15" s="236"/>
      <c r="N15" s="237"/>
      <c r="O15" s="378"/>
      <c r="P15" s="576">
        <f>L15-7.5*R$1</f>
        <v>-7.5</v>
      </c>
      <c r="Q15" s="238">
        <f t="shared" si="0"/>
        <v>-1286.5</v>
      </c>
      <c r="R15" s="254"/>
      <c r="S15" s="6"/>
    </row>
    <row r="16" spans="1:21" x14ac:dyDescent="0.25">
      <c r="A16" s="252"/>
      <c r="B16" s="253">
        <f t="shared" ref="B16:B39" si="3">B15+1</f>
        <v>7</v>
      </c>
      <c r="C16" s="256" t="s">
        <v>18</v>
      </c>
      <c r="D16" s="544"/>
      <c r="E16" s="377"/>
      <c r="F16" s="544"/>
      <c r="G16" s="377"/>
      <c r="H16" s="544"/>
      <c r="I16" s="377"/>
      <c r="J16" s="545"/>
      <c r="K16" s="377"/>
      <c r="L16" s="235">
        <f t="shared" si="1"/>
        <v>0</v>
      </c>
      <c r="M16" s="236"/>
      <c r="N16" s="237"/>
      <c r="O16" s="378"/>
      <c r="P16" s="576">
        <f>L16-7.5*R$1</f>
        <v>-7.5</v>
      </c>
      <c r="Q16" s="238">
        <f t="shared" si="0"/>
        <v>-1294</v>
      </c>
      <c r="R16" s="254"/>
      <c r="S16" s="6"/>
    </row>
    <row r="17" spans="1:19" x14ac:dyDescent="0.25">
      <c r="A17" s="84"/>
      <c r="B17" s="180">
        <f t="shared" si="3"/>
        <v>8</v>
      </c>
      <c r="C17" s="86" t="s">
        <v>19</v>
      </c>
      <c r="D17" s="87"/>
      <c r="E17" s="88"/>
      <c r="F17" s="87"/>
      <c r="G17" s="88"/>
      <c r="H17" s="87"/>
      <c r="I17" s="88"/>
      <c r="J17" s="89"/>
      <c r="K17" s="88"/>
      <c r="L17" s="138">
        <f t="shared" si="1"/>
        <v>0</v>
      </c>
      <c r="M17" s="91"/>
      <c r="N17" s="119"/>
      <c r="O17" s="92"/>
      <c r="P17" s="124">
        <f>L17</f>
        <v>0</v>
      </c>
      <c r="Q17" s="93">
        <f t="shared" si="0"/>
        <v>-1294</v>
      </c>
      <c r="R17" s="94"/>
      <c r="S17" s="6"/>
    </row>
    <row r="18" spans="1:19" ht="13.8" thickBot="1" x14ac:dyDescent="0.3">
      <c r="A18" s="105"/>
      <c r="B18" s="737">
        <f t="shared" si="3"/>
        <v>9</v>
      </c>
      <c r="C18" s="96" t="s">
        <v>20</v>
      </c>
      <c r="D18" s="97"/>
      <c r="E18" s="98"/>
      <c r="F18" s="97"/>
      <c r="G18" s="98"/>
      <c r="H18" s="97"/>
      <c r="I18" s="98"/>
      <c r="J18" s="99"/>
      <c r="K18" s="98"/>
      <c r="L18" s="151">
        <f t="shared" si="1"/>
        <v>0</v>
      </c>
      <c r="M18" s="101"/>
      <c r="N18" s="123"/>
      <c r="O18" s="106"/>
      <c r="P18" s="125">
        <f>L18</f>
        <v>0</v>
      </c>
      <c r="Q18" s="103">
        <f t="shared" si="0"/>
        <v>-1294</v>
      </c>
      <c r="R18" s="94"/>
      <c r="S18" s="6"/>
    </row>
    <row r="19" spans="1:19" x14ac:dyDescent="0.25">
      <c r="A19" s="42">
        <f>A12+1</f>
        <v>37</v>
      </c>
      <c r="B19" s="43">
        <f t="shared" si="3"/>
        <v>10</v>
      </c>
      <c r="C19" s="11" t="s">
        <v>14</v>
      </c>
      <c r="D19" s="355"/>
      <c r="E19" s="324"/>
      <c r="F19" s="355"/>
      <c r="G19" s="324"/>
      <c r="H19" s="355"/>
      <c r="I19" s="324"/>
      <c r="J19" s="323"/>
      <c r="K19" s="324"/>
      <c r="L19" s="367">
        <f t="shared" si="1"/>
        <v>0</v>
      </c>
      <c r="M19" s="723"/>
      <c r="N19" s="122"/>
      <c r="O19" s="48"/>
      <c r="P19" s="126">
        <f>L19-7.5*R$1</f>
        <v>-7.5</v>
      </c>
      <c r="Q19" s="49">
        <f t="shared" si="0"/>
        <v>-1301.5</v>
      </c>
      <c r="R19" s="41"/>
      <c r="S19" s="6"/>
    </row>
    <row r="20" spans="1:19" x14ac:dyDescent="0.25">
      <c r="A20" s="42"/>
      <c r="B20" s="43">
        <f t="shared" si="3"/>
        <v>11</v>
      </c>
      <c r="C20" s="11" t="s">
        <v>15</v>
      </c>
      <c r="D20" s="12"/>
      <c r="E20" s="44"/>
      <c r="F20" s="12"/>
      <c r="G20" s="44"/>
      <c r="H20" s="12"/>
      <c r="I20" s="44"/>
      <c r="J20" s="45"/>
      <c r="K20" s="44"/>
      <c r="L20" s="46">
        <f t="shared" si="1"/>
        <v>0</v>
      </c>
      <c r="M20" s="47"/>
      <c r="N20" s="122"/>
      <c r="O20" s="48"/>
      <c r="P20" s="126">
        <f>L20-7.5*R$1</f>
        <v>-7.5</v>
      </c>
      <c r="Q20" s="49">
        <f t="shared" si="0"/>
        <v>-1309</v>
      </c>
      <c r="R20" s="41"/>
      <c r="S20" s="6"/>
    </row>
    <row r="21" spans="1:19" x14ac:dyDescent="0.25">
      <c r="A21" s="42"/>
      <c r="B21" s="43">
        <f t="shared" si="3"/>
        <v>12</v>
      </c>
      <c r="C21" s="11" t="s">
        <v>16</v>
      </c>
      <c r="D21" s="12"/>
      <c r="E21" s="44"/>
      <c r="F21" s="12"/>
      <c r="G21" s="44"/>
      <c r="H21" s="12"/>
      <c r="I21" s="44"/>
      <c r="J21" s="45"/>
      <c r="K21" s="44"/>
      <c r="L21" s="46">
        <f t="shared" si="1"/>
        <v>0</v>
      </c>
      <c r="M21" s="47"/>
      <c r="N21" s="122"/>
      <c r="O21" s="48"/>
      <c r="P21" s="126">
        <f>L21-7.5*R$1</f>
        <v>-7.5</v>
      </c>
      <c r="Q21" s="49">
        <f t="shared" si="0"/>
        <v>-1316.5</v>
      </c>
      <c r="R21" s="41"/>
      <c r="S21" s="6"/>
    </row>
    <row r="22" spans="1:19" x14ac:dyDescent="0.25">
      <c r="A22" s="42"/>
      <c r="B22" s="43">
        <f t="shared" si="3"/>
        <v>13</v>
      </c>
      <c r="C22" s="11" t="s">
        <v>17</v>
      </c>
      <c r="D22" s="12"/>
      <c r="E22" s="44"/>
      <c r="F22" s="12"/>
      <c r="G22" s="44"/>
      <c r="H22" s="12"/>
      <c r="I22" s="44"/>
      <c r="J22" s="45"/>
      <c r="K22" s="44"/>
      <c r="L22" s="46">
        <f t="shared" si="1"/>
        <v>0</v>
      </c>
      <c r="M22" s="47"/>
      <c r="N22" s="122"/>
      <c r="O22" s="48"/>
      <c r="P22" s="126">
        <f>L22-7.5*R$1</f>
        <v>-7.5</v>
      </c>
      <c r="Q22" s="49">
        <f t="shared" si="0"/>
        <v>-1324</v>
      </c>
      <c r="R22" s="41"/>
      <c r="S22" s="6"/>
    </row>
    <row r="23" spans="1:19" x14ac:dyDescent="0.25">
      <c r="A23" s="42"/>
      <c r="B23" s="43">
        <f t="shared" si="3"/>
        <v>14</v>
      </c>
      <c r="C23" s="11" t="s">
        <v>18</v>
      </c>
      <c r="D23" s="12"/>
      <c r="E23" s="44"/>
      <c r="F23" s="12"/>
      <c r="G23" s="44"/>
      <c r="H23" s="12"/>
      <c r="I23" s="44"/>
      <c r="J23" s="45"/>
      <c r="K23" s="44"/>
      <c r="L23" s="46">
        <f t="shared" si="1"/>
        <v>0</v>
      </c>
      <c r="M23" s="47"/>
      <c r="N23" s="122"/>
      <c r="O23" s="48"/>
      <c r="P23" s="126">
        <f>L23-7.5*R$1</f>
        <v>-7.5</v>
      </c>
      <c r="Q23" s="49">
        <f>Q22+P23</f>
        <v>-1331.5</v>
      </c>
      <c r="R23" s="41"/>
      <c r="S23" s="6"/>
    </row>
    <row r="24" spans="1:19" x14ac:dyDescent="0.25">
      <c r="A24" s="84"/>
      <c r="B24" s="180">
        <f t="shared" si="3"/>
        <v>15</v>
      </c>
      <c r="C24" s="86" t="s">
        <v>19</v>
      </c>
      <c r="D24" s="87"/>
      <c r="E24" s="88"/>
      <c r="F24" s="87"/>
      <c r="G24" s="88"/>
      <c r="H24" s="87"/>
      <c r="I24" s="88"/>
      <c r="J24" s="89"/>
      <c r="K24" s="88"/>
      <c r="L24" s="138">
        <f t="shared" si="1"/>
        <v>0</v>
      </c>
      <c r="M24" s="91"/>
      <c r="N24" s="119"/>
      <c r="O24" s="92"/>
      <c r="P24" s="124">
        <f>L24</f>
        <v>0</v>
      </c>
      <c r="Q24" s="93">
        <f>Q23+P24</f>
        <v>-1331.5</v>
      </c>
      <c r="R24" s="94"/>
      <c r="S24" s="6"/>
    </row>
    <row r="25" spans="1:19" ht="13.8" thickBot="1" x14ac:dyDescent="0.3">
      <c r="A25" s="84"/>
      <c r="B25" s="180">
        <f t="shared" si="3"/>
        <v>16</v>
      </c>
      <c r="C25" s="86" t="s">
        <v>20</v>
      </c>
      <c r="D25" s="730"/>
      <c r="E25" s="731"/>
      <c r="F25" s="730"/>
      <c r="G25" s="731"/>
      <c r="H25" s="730"/>
      <c r="I25" s="731"/>
      <c r="J25" s="732"/>
      <c r="K25" s="731"/>
      <c r="L25" s="733">
        <f t="shared" ref="L25:L36" si="4">(F25-D25)+((G25-E25)/60)+(J25-H25)+((K25-I25)/60)</f>
        <v>0</v>
      </c>
      <c r="M25" s="734"/>
      <c r="N25" s="119"/>
      <c r="O25" s="92"/>
      <c r="P25" s="124">
        <f>L25</f>
        <v>0</v>
      </c>
      <c r="Q25" s="93">
        <f>Q24+P25</f>
        <v>-1331.5</v>
      </c>
      <c r="R25" s="94"/>
      <c r="S25" s="6"/>
    </row>
    <row r="26" spans="1:19" x14ac:dyDescent="0.25">
      <c r="A26" s="52">
        <f>A19+1</f>
        <v>38</v>
      </c>
      <c r="B26" s="736">
        <f t="shared" si="3"/>
        <v>17</v>
      </c>
      <c r="C26" s="3" t="s">
        <v>14</v>
      </c>
      <c r="D26" s="34"/>
      <c r="E26" s="35"/>
      <c r="F26" s="34"/>
      <c r="G26" s="35"/>
      <c r="H26" s="34"/>
      <c r="I26" s="35"/>
      <c r="J26" s="36"/>
      <c r="K26" s="35"/>
      <c r="L26" s="37">
        <f t="shared" si="4"/>
        <v>0</v>
      </c>
      <c r="M26" s="38"/>
      <c r="N26" s="121"/>
      <c r="O26" s="39"/>
      <c r="P26" s="819">
        <f>L26-7.5*R$1</f>
        <v>-7.5</v>
      </c>
      <c r="Q26" s="40">
        <f t="shared" ref="Q26:Q34" si="5">Q25+P26</f>
        <v>-1339</v>
      </c>
      <c r="R26" s="41"/>
      <c r="S26" s="6"/>
    </row>
    <row r="27" spans="1:19" x14ac:dyDescent="0.25">
      <c r="A27" s="42"/>
      <c r="B27" s="43">
        <f t="shared" si="3"/>
        <v>18</v>
      </c>
      <c r="C27" s="11" t="s">
        <v>15</v>
      </c>
      <c r="D27" s="12"/>
      <c r="E27" s="44"/>
      <c r="F27" s="12"/>
      <c r="G27" s="44"/>
      <c r="H27" s="12"/>
      <c r="I27" s="44"/>
      <c r="J27" s="45"/>
      <c r="K27" s="44"/>
      <c r="L27" s="46">
        <f t="shared" si="4"/>
        <v>0</v>
      </c>
      <c r="M27" s="47"/>
      <c r="N27" s="122"/>
      <c r="O27" s="48"/>
      <c r="P27" s="126">
        <f>L27-7.5*R$1</f>
        <v>-7.5</v>
      </c>
      <c r="Q27" s="49">
        <f t="shared" si="5"/>
        <v>-1346.5</v>
      </c>
      <c r="R27" s="41"/>
      <c r="S27" s="6"/>
    </row>
    <row r="28" spans="1:19" x14ac:dyDescent="0.25">
      <c r="A28" s="42"/>
      <c r="B28" s="43">
        <f t="shared" si="3"/>
        <v>19</v>
      </c>
      <c r="C28" s="11" t="s">
        <v>16</v>
      </c>
      <c r="D28" s="12"/>
      <c r="E28" s="44"/>
      <c r="F28" s="12"/>
      <c r="G28" s="44"/>
      <c r="H28" s="12"/>
      <c r="I28" s="44"/>
      <c r="J28" s="45"/>
      <c r="K28" s="44"/>
      <c r="L28" s="46">
        <f t="shared" si="4"/>
        <v>0</v>
      </c>
      <c r="M28" s="47"/>
      <c r="N28" s="122"/>
      <c r="O28" s="48"/>
      <c r="P28" s="126">
        <f>L28-7.5*R$1</f>
        <v>-7.5</v>
      </c>
      <c r="Q28" s="49">
        <f t="shared" si="5"/>
        <v>-1354</v>
      </c>
      <c r="R28" s="41"/>
      <c r="S28" s="6"/>
    </row>
    <row r="29" spans="1:19" x14ac:dyDescent="0.25">
      <c r="A29" s="42"/>
      <c r="B29" s="43">
        <f t="shared" si="3"/>
        <v>20</v>
      </c>
      <c r="C29" s="11" t="s">
        <v>17</v>
      </c>
      <c r="D29" s="12"/>
      <c r="E29" s="44"/>
      <c r="F29" s="12"/>
      <c r="G29" s="44"/>
      <c r="H29" s="12"/>
      <c r="I29" s="44"/>
      <c r="J29" s="45"/>
      <c r="K29" s="44"/>
      <c r="L29" s="46">
        <f t="shared" si="4"/>
        <v>0</v>
      </c>
      <c r="M29" s="47"/>
      <c r="N29" s="122"/>
      <c r="O29" s="48"/>
      <c r="P29" s="126">
        <f>L29-7.5*R$1</f>
        <v>-7.5</v>
      </c>
      <c r="Q29" s="49">
        <f t="shared" si="5"/>
        <v>-1361.5</v>
      </c>
      <c r="R29" s="41"/>
      <c r="S29" s="6"/>
    </row>
    <row r="30" spans="1:19" x14ac:dyDescent="0.25">
      <c r="A30" s="42"/>
      <c r="B30" s="43">
        <f t="shared" si="3"/>
        <v>21</v>
      </c>
      <c r="C30" s="11" t="s">
        <v>18</v>
      </c>
      <c r="D30" s="12"/>
      <c r="E30" s="44"/>
      <c r="F30" s="12"/>
      <c r="G30" s="44"/>
      <c r="H30" s="12"/>
      <c r="I30" s="44"/>
      <c r="J30" s="45"/>
      <c r="K30" s="44"/>
      <c r="L30" s="46">
        <f t="shared" si="4"/>
        <v>0</v>
      </c>
      <c r="M30" s="47"/>
      <c r="N30" s="122"/>
      <c r="O30" s="48"/>
      <c r="P30" s="126">
        <f>L30-7.5*R$1</f>
        <v>-7.5</v>
      </c>
      <c r="Q30" s="49">
        <f t="shared" si="5"/>
        <v>-1369</v>
      </c>
      <c r="R30" s="41"/>
      <c r="S30" s="6"/>
    </row>
    <row r="31" spans="1:19" x14ac:dyDescent="0.25">
      <c r="A31" s="84"/>
      <c r="B31" s="180">
        <f t="shared" si="3"/>
        <v>22</v>
      </c>
      <c r="C31" s="86" t="s">
        <v>19</v>
      </c>
      <c r="D31" s="87"/>
      <c r="E31" s="88"/>
      <c r="F31" s="87"/>
      <c r="G31" s="88"/>
      <c r="H31" s="87"/>
      <c r="I31" s="88"/>
      <c r="J31" s="89"/>
      <c r="K31" s="88"/>
      <c r="L31" s="90">
        <f t="shared" si="4"/>
        <v>0</v>
      </c>
      <c r="M31" s="91"/>
      <c r="N31" s="119"/>
      <c r="O31" s="92"/>
      <c r="P31" s="124">
        <f>L31</f>
        <v>0</v>
      </c>
      <c r="Q31" s="93">
        <f t="shared" si="5"/>
        <v>-1369</v>
      </c>
      <c r="R31" s="94"/>
      <c r="S31" s="6"/>
    </row>
    <row r="32" spans="1:19" ht="13.8" thickBot="1" x14ac:dyDescent="0.3">
      <c r="A32" s="105"/>
      <c r="B32" s="737">
        <f t="shared" si="3"/>
        <v>23</v>
      </c>
      <c r="C32" s="96" t="s">
        <v>20</v>
      </c>
      <c r="D32" s="97"/>
      <c r="E32" s="98"/>
      <c r="F32" s="97"/>
      <c r="G32" s="98"/>
      <c r="H32" s="97"/>
      <c r="I32" s="98"/>
      <c r="J32" s="99"/>
      <c r="K32" s="98"/>
      <c r="L32" s="100">
        <f t="shared" si="4"/>
        <v>0</v>
      </c>
      <c r="M32" s="101"/>
      <c r="N32" s="123"/>
      <c r="O32" s="106"/>
      <c r="P32" s="125">
        <f>L32</f>
        <v>0</v>
      </c>
      <c r="Q32" s="103">
        <f t="shared" si="5"/>
        <v>-1369</v>
      </c>
      <c r="R32" s="94"/>
      <c r="S32" s="6"/>
    </row>
    <row r="33" spans="1:19" x14ac:dyDescent="0.25">
      <c r="A33" s="42">
        <f>A26+1</f>
        <v>39</v>
      </c>
      <c r="B33" s="43">
        <f t="shared" si="3"/>
        <v>24</v>
      </c>
      <c r="C33" s="11" t="s">
        <v>14</v>
      </c>
      <c r="D33" s="355"/>
      <c r="E33" s="324"/>
      <c r="F33" s="355"/>
      <c r="G33" s="324"/>
      <c r="H33" s="355"/>
      <c r="I33" s="324"/>
      <c r="J33" s="323"/>
      <c r="K33" s="324"/>
      <c r="L33" s="367">
        <f t="shared" si="4"/>
        <v>0</v>
      </c>
      <c r="M33" s="723"/>
      <c r="N33" s="122"/>
      <c r="O33" s="48"/>
      <c r="P33" s="126">
        <f>L33-7.5*R$1</f>
        <v>-7.5</v>
      </c>
      <c r="Q33" s="49">
        <f t="shared" si="5"/>
        <v>-1376.5</v>
      </c>
      <c r="R33" s="41"/>
      <c r="S33" s="6"/>
    </row>
    <row r="34" spans="1:19" x14ac:dyDescent="0.25">
      <c r="A34" s="42"/>
      <c r="B34" s="43">
        <f t="shared" si="3"/>
        <v>25</v>
      </c>
      <c r="C34" s="11" t="s">
        <v>15</v>
      </c>
      <c r="D34" s="12"/>
      <c r="E34" s="44"/>
      <c r="F34" s="12"/>
      <c r="G34" s="44"/>
      <c r="H34" s="12"/>
      <c r="I34" s="44"/>
      <c r="J34" s="45"/>
      <c r="K34" s="44"/>
      <c r="L34" s="46">
        <f t="shared" si="4"/>
        <v>0</v>
      </c>
      <c r="M34" s="47"/>
      <c r="N34" s="122"/>
      <c r="O34" s="48"/>
      <c r="P34" s="126">
        <f>L34-7.5*R$1</f>
        <v>-7.5</v>
      </c>
      <c r="Q34" s="49">
        <f t="shared" si="5"/>
        <v>-1384</v>
      </c>
      <c r="R34" s="41"/>
      <c r="S34" s="6"/>
    </row>
    <row r="35" spans="1:19" x14ac:dyDescent="0.25">
      <c r="A35" s="42"/>
      <c r="B35" s="43">
        <f t="shared" si="3"/>
        <v>26</v>
      </c>
      <c r="C35" s="11" t="s">
        <v>16</v>
      </c>
      <c r="D35" s="12"/>
      <c r="E35" s="44"/>
      <c r="F35" s="12"/>
      <c r="G35" s="44"/>
      <c r="H35" s="12"/>
      <c r="I35" s="44"/>
      <c r="J35" s="45"/>
      <c r="K35" s="44"/>
      <c r="L35" s="46">
        <f t="shared" si="4"/>
        <v>0</v>
      </c>
      <c r="M35" s="47"/>
      <c r="N35" s="122"/>
      <c r="O35" s="48"/>
      <c r="P35" s="126">
        <f>L35-7.5*R$1</f>
        <v>-7.5</v>
      </c>
      <c r="Q35" s="49">
        <f>Q34+P35</f>
        <v>-1391.5</v>
      </c>
      <c r="R35" s="41"/>
      <c r="S35" s="6"/>
    </row>
    <row r="36" spans="1:19" x14ac:dyDescent="0.25">
      <c r="A36" s="42"/>
      <c r="B36" s="43">
        <f t="shared" si="3"/>
        <v>27</v>
      </c>
      <c r="C36" s="11" t="s">
        <v>17</v>
      </c>
      <c r="D36" s="12"/>
      <c r="E36" s="44"/>
      <c r="F36" s="12"/>
      <c r="G36" s="44"/>
      <c r="H36" s="12"/>
      <c r="I36" s="44"/>
      <c r="J36" s="45"/>
      <c r="K36" s="44"/>
      <c r="L36" s="46">
        <f t="shared" si="4"/>
        <v>0</v>
      </c>
      <c r="M36" s="47"/>
      <c r="N36" s="122"/>
      <c r="O36" s="48"/>
      <c r="P36" s="126">
        <f>L36-7.5*R$1</f>
        <v>-7.5</v>
      </c>
      <c r="Q36" s="49">
        <f t="shared" ref="Q36:Q44" si="6">Q35+P36</f>
        <v>-1399</v>
      </c>
      <c r="R36" s="41"/>
      <c r="S36" s="6"/>
    </row>
    <row r="37" spans="1:19" x14ac:dyDescent="0.25">
      <c r="A37" s="42"/>
      <c r="B37" s="43">
        <f t="shared" si="3"/>
        <v>28</v>
      </c>
      <c r="C37" s="11" t="s">
        <v>18</v>
      </c>
      <c r="D37" s="12"/>
      <c r="E37" s="44"/>
      <c r="F37" s="12"/>
      <c r="G37" s="44"/>
      <c r="H37" s="12"/>
      <c r="I37" s="44"/>
      <c r="J37" s="45"/>
      <c r="K37" s="44"/>
      <c r="L37" s="46">
        <f t="shared" ref="L37:L44" si="7">(F37-D37)+((G37-E37)/60)+(J37-H37)+((K37-I37)/60)</f>
        <v>0</v>
      </c>
      <c r="M37" s="47"/>
      <c r="N37" s="122"/>
      <c r="O37" s="48"/>
      <c r="P37" s="126">
        <f>L37-7.5*R$1</f>
        <v>-7.5</v>
      </c>
      <c r="Q37" s="49">
        <f t="shared" si="6"/>
        <v>-1406.5</v>
      </c>
      <c r="R37" s="41"/>
      <c r="S37" s="6"/>
    </row>
    <row r="38" spans="1:19" x14ac:dyDescent="0.25">
      <c r="A38" s="179"/>
      <c r="B38" s="180">
        <f t="shared" si="3"/>
        <v>29</v>
      </c>
      <c r="C38" s="190" t="s">
        <v>19</v>
      </c>
      <c r="D38" s="181"/>
      <c r="E38" s="182"/>
      <c r="F38" s="181"/>
      <c r="G38" s="182"/>
      <c r="H38" s="181"/>
      <c r="I38" s="182"/>
      <c r="J38" s="183"/>
      <c r="K38" s="182"/>
      <c r="L38" s="184">
        <f t="shared" si="7"/>
        <v>0</v>
      </c>
      <c r="M38" s="185"/>
      <c r="N38" s="186"/>
      <c r="O38" s="187"/>
      <c r="P38" s="188">
        <f>L38</f>
        <v>0</v>
      </c>
      <c r="Q38" s="189">
        <f t="shared" si="6"/>
        <v>-1406.5</v>
      </c>
      <c r="R38" s="254"/>
      <c r="S38" s="6"/>
    </row>
    <row r="39" spans="1:19" ht="13.8" thickBot="1" x14ac:dyDescent="0.3">
      <c r="A39" s="179"/>
      <c r="B39" s="180">
        <f t="shared" si="3"/>
        <v>30</v>
      </c>
      <c r="C39" s="190" t="s">
        <v>20</v>
      </c>
      <c r="D39" s="901"/>
      <c r="E39" s="519"/>
      <c r="F39" s="901"/>
      <c r="G39" s="519"/>
      <c r="H39" s="901"/>
      <c r="I39" s="519"/>
      <c r="J39" s="902"/>
      <c r="K39" s="519"/>
      <c r="L39" s="535">
        <f t="shared" si="7"/>
        <v>0</v>
      </c>
      <c r="M39" s="536"/>
      <c r="N39" s="186"/>
      <c r="O39" s="187"/>
      <c r="P39" s="289">
        <f>L39</f>
        <v>0</v>
      </c>
      <c r="Q39" s="189">
        <f t="shared" si="6"/>
        <v>-1406.5</v>
      </c>
      <c r="R39" s="228"/>
      <c r="S39" s="6"/>
    </row>
    <row r="40" spans="1:19" x14ac:dyDescent="0.25">
      <c r="A40" s="684">
        <f>A33+1</f>
        <v>40</v>
      </c>
      <c r="B40" s="725"/>
      <c r="C40" s="685" t="s">
        <v>14</v>
      </c>
      <c r="D40" s="242"/>
      <c r="E40" s="243"/>
      <c r="F40" s="242"/>
      <c r="G40" s="243"/>
      <c r="H40" s="242"/>
      <c r="I40" s="243"/>
      <c r="J40" s="242"/>
      <c r="K40" s="243"/>
      <c r="L40" s="245">
        <f t="shared" si="7"/>
        <v>0</v>
      </c>
      <c r="M40" s="246"/>
      <c r="N40" s="686"/>
      <c r="O40" s="687"/>
      <c r="P40" s="727">
        <v>0</v>
      </c>
      <c r="Q40" s="465">
        <f t="shared" si="6"/>
        <v>-1406.5</v>
      </c>
      <c r="R40" s="681"/>
      <c r="S40" s="6"/>
    </row>
    <row r="41" spans="1:19" x14ac:dyDescent="0.25">
      <c r="A41" s="179"/>
      <c r="B41" s="515"/>
      <c r="C41" s="239" t="s">
        <v>15</v>
      </c>
      <c r="D41" s="516"/>
      <c r="E41" s="182"/>
      <c r="F41" s="516"/>
      <c r="G41" s="182"/>
      <c r="H41" s="516"/>
      <c r="I41" s="182"/>
      <c r="J41" s="516"/>
      <c r="K41" s="182"/>
      <c r="L41" s="184">
        <f t="shared" si="7"/>
        <v>0</v>
      </c>
      <c r="M41" s="185"/>
      <c r="N41" s="186"/>
      <c r="O41" s="298"/>
      <c r="P41" s="188">
        <v>0</v>
      </c>
      <c r="Q41" s="189">
        <f t="shared" si="6"/>
        <v>-1406.5</v>
      </c>
      <c r="R41" s="228"/>
      <c r="S41" s="6"/>
    </row>
    <row r="42" spans="1:19" x14ac:dyDescent="0.25">
      <c r="A42" s="179"/>
      <c r="B42" s="515"/>
      <c r="C42" s="239" t="s">
        <v>16</v>
      </c>
      <c r="D42" s="181"/>
      <c r="E42" s="182"/>
      <c r="F42" s="181"/>
      <c r="G42" s="182"/>
      <c r="H42" s="181"/>
      <c r="I42" s="182"/>
      <c r="J42" s="183"/>
      <c r="K42" s="182"/>
      <c r="L42" s="184">
        <f t="shared" si="7"/>
        <v>0</v>
      </c>
      <c r="M42" s="185"/>
      <c r="N42" s="186"/>
      <c r="O42" s="288"/>
      <c r="P42" s="188">
        <v>0</v>
      </c>
      <c r="Q42" s="189">
        <f>Q41+P42</f>
        <v>-1406.5</v>
      </c>
      <c r="R42" s="228"/>
      <c r="S42" s="6"/>
    </row>
    <row r="43" spans="1:19" x14ac:dyDescent="0.25">
      <c r="A43" s="179"/>
      <c r="B43" s="515"/>
      <c r="C43" s="239" t="s">
        <v>17</v>
      </c>
      <c r="D43" s="181"/>
      <c r="E43" s="182"/>
      <c r="F43" s="181"/>
      <c r="G43" s="182"/>
      <c r="H43" s="181"/>
      <c r="I43" s="182"/>
      <c r="J43" s="183"/>
      <c r="K43" s="182"/>
      <c r="L43" s="184">
        <f t="shared" si="7"/>
        <v>0</v>
      </c>
      <c r="M43" s="185"/>
      <c r="N43" s="186"/>
      <c r="O43" s="288"/>
      <c r="P43" s="188">
        <v>0</v>
      </c>
      <c r="Q43" s="189">
        <f t="shared" si="6"/>
        <v>-1406.5</v>
      </c>
      <c r="R43" s="228"/>
      <c r="S43" s="6"/>
    </row>
    <row r="44" spans="1:19" ht="13.8" thickBot="1" x14ac:dyDescent="0.3">
      <c r="A44" s="191"/>
      <c r="B44" s="737"/>
      <c r="C44" s="250" t="s">
        <v>18</v>
      </c>
      <c r="D44" s="193"/>
      <c r="E44" s="194"/>
      <c r="F44" s="193"/>
      <c r="G44" s="194"/>
      <c r="H44" s="193"/>
      <c r="I44" s="194"/>
      <c r="J44" s="195"/>
      <c r="K44" s="194"/>
      <c r="L44" s="196">
        <f t="shared" si="7"/>
        <v>0</v>
      </c>
      <c r="M44" s="197"/>
      <c r="N44" s="198"/>
      <c r="O44" s="306"/>
      <c r="P44" s="200">
        <v>0</v>
      </c>
      <c r="Q44" s="201">
        <f t="shared" si="6"/>
        <v>-1406.5</v>
      </c>
      <c r="R44" s="251"/>
      <c r="S44" s="6"/>
    </row>
    <row r="45" spans="1:19" s="6" customFormat="1" ht="13.8" thickBot="1" x14ac:dyDescent="0.3">
      <c r="A45" s="55"/>
      <c r="B45" s="56"/>
      <c r="C45" s="127" t="s">
        <v>21</v>
      </c>
      <c r="D45" s="56"/>
      <c r="E45" s="56"/>
      <c r="F45" s="56"/>
      <c r="G45" s="57"/>
      <c r="H45" s="56"/>
      <c r="I45" s="56"/>
      <c r="J45" s="56"/>
      <c r="K45" s="56"/>
      <c r="L45" s="58">
        <f>SUM(L5:L44)</f>
        <v>0</v>
      </c>
      <c r="M45" s="59"/>
      <c r="N45" s="55"/>
      <c r="O45" s="60">
        <f>O49</f>
        <v>0</v>
      </c>
      <c r="P45" s="307">
        <f>SUM(P5:P44)</f>
        <v>-150</v>
      </c>
      <c r="Q45" s="308">
        <f>Q44</f>
        <v>-1406.5</v>
      </c>
      <c r="R45" s="41"/>
    </row>
    <row r="46" spans="1:19" x14ac:dyDescent="0.25">
      <c r="A46" s="52"/>
      <c r="B46" s="118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112" t="s">
        <v>22</v>
      </c>
      <c r="O46" s="113"/>
      <c r="P46" s="63" t="s">
        <v>23</v>
      </c>
      <c r="Q46" s="16"/>
      <c r="R46" s="64"/>
      <c r="S46" s="6"/>
    </row>
    <row r="47" spans="1:19" x14ac:dyDescent="0.25">
      <c r="A47" s="42"/>
      <c r="B47" s="116"/>
      <c r="C47" s="65" t="s">
        <v>24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4"/>
      <c r="O47" s="47">
        <f>O3</f>
        <v>25</v>
      </c>
      <c r="P47" s="10"/>
      <c r="Q47" s="66">
        <f>Q2</f>
        <v>-1256.5</v>
      </c>
      <c r="R47" s="41"/>
      <c r="S47" s="6"/>
    </row>
    <row r="48" spans="1:19" x14ac:dyDescent="0.25">
      <c r="A48" s="42"/>
      <c r="B48" s="116"/>
      <c r="C48" s="65" t="s">
        <v>25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4"/>
      <c r="O48" s="33">
        <v>0</v>
      </c>
      <c r="P48" s="10"/>
      <c r="Q48" s="67">
        <v>0</v>
      </c>
      <c r="R48" s="41"/>
      <c r="S48" s="6"/>
    </row>
    <row r="49" spans="1:19" ht="13.8" thickBot="1" x14ac:dyDescent="0.3">
      <c r="A49" s="42"/>
      <c r="B49" s="116"/>
      <c r="C49" s="68" t="s">
        <v>26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115"/>
      <c r="O49" s="70">
        <f>SUM(O5:O44)*-1</f>
        <v>0</v>
      </c>
      <c r="P49" s="69"/>
      <c r="Q49" s="66">
        <f>P45</f>
        <v>-150</v>
      </c>
      <c r="R49" s="41"/>
      <c r="S49" s="6"/>
    </row>
    <row r="50" spans="1:19" ht="13.8" thickBot="1" x14ac:dyDescent="0.3">
      <c r="A50" s="42"/>
      <c r="B50" s="116"/>
      <c r="C50" s="71" t="s">
        <v>27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117"/>
      <c r="O50" s="73">
        <f>SUM(O47:O49)</f>
        <v>25</v>
      </c>
      <c r="P50" s="72"/>
      <c r="Q50" s="74">
        <f>SUM(Q47:Q49)</f>
        <v>-1406.5</v>
      </c>
      <c r="R50" s="41"/>
      <c r="S50" s="6"/>
    </row>
    <row r="51" spans="1:19" x14ac:dyDescent="0.25">
      <c r="A51" s="42"/>
      <c r="B51" s="10"/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75"/>
      <c r="R51" s="41"/>
      <c r="S51" s="6"/>
    </row>
    <row r="52" spans="1:19" x14ac:dyDescent="0.25">
      <c r="A52" s="42"/>
      <c r="B52" s="10"/>
      <c r="C52" s="11" t="s">
        <v>28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75"/>
      <c r="R52" s="41"/>
      <c r="S52" s="6"/>
    </row>
    <row r="53" spans="1:19" x14ac:dyDescent="0.25">
      <c r="A53" s="42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69"/>
      <c r="P53" s="69"/>
      <c r="Q53" s="76"/>
      <c r="R53" s="41"/>
      <c r="S53" s="6"/>
    </row>
    <row r="54" spans="1:19" ht="13.8" thickBot="1" x14ac:dyDescent="0.3">
      <c r="A54" s="22"/>
      <c r="B54" s="77"/>
      <c r="C54" s="21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 t="s">
        <v>29</v>
      </c>
      <c r="Q54" s="78"/>
      <c r="R54" s="54"/>
      <c r="S54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>
    <oddFooter>&amp;L&amp;F-  Utskrift &amp;D-  &amp;T  Side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  <vt:lpstr>Ark13</vt:lpstr>
    </vt:vector>
  </TitlesOfParts>
  <Company>FLORA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JO9888</dc:creator>
  <cp:lastModifiedBy>Tone Lise Stene</cp:lastModifiedBy>
  <cp:lastPrinted>2015-01-05T08:27:01Z</cp:lastPrinted>
  <dcterms:created xsi:type="dcterms:W3CDTF">1998-06-08T12:23:37Z</dcterms:created>
  <dcterms:modified xsi:type="dcterms:W3CDTF">2017-12-19T13:22:42Z</dcterms:modified>
</cp:coreProperties>
</file>